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7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V10" i="1" l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41" i="1"/>
  <c r="V42" i="1"/>
  <c r="V43" i="1"/>
  <c r="V44" i="1"/>
  <c r="V45" i="1"/>
  <c r="V46" i="1"/>
  <c r="V47" i="1"/>
  <c r="V48" i="1"/>
  <c r="V49" i="1"/>
  <c r="V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41" i="1"/>
  <c r="AA42" i="1"/>
  <c r="AA43" i="1"/>
  <c r="AA44" i="1"/>
  <c r="AA45" i="1"/>
  <c r="AA46" i="1"/>
  <c r="AA47" i="1"/>
  <c r="AA48" i="1"/>
  <c r="AA49" i="1"/>
  <c r="AA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41" i="1"/>
  <c r="Z42" i="1"/>
  <c r="Z43" i="1"/>
  <c r="Z44" i="1"/>
  <c r="Z45" i="1"/>
  <c r="Z46" i="1"/>
  <c r="Z47" i="1"/>
  <c r="Z48" i="1"/>
  <c r="Z49" i="1"/>
  <c r="Z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41" i="1"/>
  <c r="Y42" i="1"/>
  <c r="Y43" i="1"/>
  <c r="Y44" i="1"/>
  <c r="Y45" i="1"/>
  <c r="Y46" i="1"/>
  <c r="Y47" i="1"/>
  <c r="Y48" i="1"/>
  <c r="Y49" i="1"/>
  <c r="Y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41" i="1"/>
  <c r="X42" i="1"/>
  <c r="X43" i="1"/>
  <c r="X44" i="1"/>
  <c r="X45" i="1"/>
  <c r="X46" i="1"/>
  <c r="X47" i="1"/>
  <c r="X48" i="1"/>
  <c r="X49" i="1"/>
  <c r="X9" i="1"/>
  <c r="F16" i="1"/>
  <c r="G16" i="1" s="1"/>
  <c r="H16" i="1" s="1"/>
  <c r="I16" i="1" s="1"/>
  <c r="D16" i="1" s="1"/>
  <c r="O16" i="1"/>
  <c r="P16" i="1"/>
  <c r="Q16" i="1" s="1"/>
  <c r="R16" i="1" s="1"/>
  <c r="M16" i="1" s="1"/>
  <c r="P45" i="1"/>
  <c r="Q45" i="1" s="1"/>
  <c r="R45" i="1" s="1"/>
  <c r="M45" i="1" s="1"/>
  <c r="O37" i="1"/>
  <c r="P37" i="1" s="1"/>
  <c r="Q37" i="1" s="1"/>
  <c r="R37" i="1" s="1"/>
  <c r="O38" i="1"/>
  <c r="P38" i="1" s="1"/>
  <c r="Q38" i="1" s="1"/>
  <c r="R38" i="1" s="1"/>
  <c r="O39" i="1"/>
  <c r="P39" i="1" s="1"/>
  <c r="Q39" i="1" s="1"/>
  <c r="R39" i="1" s="1"/>
  <c r="O40" i="1"/>
  <c r="P40" i="1" s="1"/>
  <c r="Q40" i="1" s="1"/>
  <c r="R40" i="1" s="1"/>
  <c r="O41" i="1"/>
  <c r="P41" i="1" s="1"/>
  <c r="Q41" i="1" s="1"/>
  <c r="R41" i="1" s="1"/>
  <c r="M41" i="1" s="1"/>
  <c r="O42" i="1"/>
  <c r="P42" i="1" s="1"/>
  <c r="Q42" i="1" s="1"/>
  <c r="R42" i="1" s="1"/>
  <c r="M42" i="1" s="1"/>
  <c r="O43" i="1"/>
  <c r="P43" i="1" s="1"/>
  <c r="Q43" i="1" s="1"/>
  <c r="R43" i="1" s="1"/>
  <c r="M43" i="1" s="1"/>
  <c r="O44" i="1"/>
  <c r="P44" i="1" s="1"/>
  <c r="Q44" i="1" s="1"/>
  <c r="R44" i="1" s="1"/>
  <c r="M44" i="1" s="1"/>
  <c r="O45" i="1"/>
  <c r="O46" i="1"/>
  <c r="P46" i="1" s="1"/>
  <c r="Q46" i="1" s="1"/>
  <c r="R46" i="1" s="1"/>
  <c r="M46" i="1" s="1"/>
  <c r="O47" i="1"/>
  <c r="P47" i="1" s="1"/>
  <c r="Q47" i="1" s="1"/>
  <c r="R47" i="1" s="1"/>
  <c r="M47" i="1" s="1"/>
  <c r="O48" i="1"/>
  <c r="P48" i="1" s="1"/>
  <c r="Q48" i="1" s="1"/>
  <c r="R48" i="1" s="1"/>
  <c r="M48" i="1" s="1"/>
  <c r="O49" i="1"/>
  <c r="P49" i="1" s="1"/>
  <c r="Q49" i="1" s="1"/>
  <c r="R49" i="1" s="1"/>
  <c r="M49" i="1" s="1"/>
  <c r="O50" i="1"/>
  <c r="P50" i="1" s="1"/>
  <c r="Q50" i="1" s="1"/>
  <c r="R50" i="1" s="1"/>
  <c r="M50" i="1" s="1"/>
  <c r="O51" i="1"/>
  <c r="P51" i="1" s="1"/>
  <c r="Q51" i="1" s="1"/>
  <c r="R51" i="1" s="1"/>
  <c r="M51" i="1" s="1"/>
  <c r="O52" i="1"/>
  <c r="P52" i="1" s="1"/>
  <c r="Q52" i="1" s="1"/>
  <c r="R52" i="1" s="1"/>
  <c r="M52" i="1" s="1"/>
  <c r="O53" i="1"/>
  <c r="P53" i="1" s="1"/>
  <c r="Q53" i="1" s="1"/>
  <c r="R53" i="1" s="1"/>
  <c r="M53" i="1" s="1"/>
  <c r="P36" i="1"/>
  <c r="Q36" i="1" s="1"/>
  <c r="R36" i="1" s="1"/>
  <c r="M36" i="1" s="1"/>
  <c r="O36" i="1"/>
  <c r="P12" i="1"/>
  <c r="Q12" i="1" s="1"/>
  <c r="R12" i="1" s="1"/>
  <c r="M12" i="1" s="1"/>
  <c r="P29" i="1"/>
  <c r="Q29" i="1" s="1"/>
  <c r="R29" i="1" s="1"/>
  <c r="M29" i="1" s="1"/>
  <c r="P31" i="1"/>
  <c r="Q31" i="1" s="1"/>
  <c r="R31" i="1" s="1"/>
  <c r="M31" i="1" s="1"/>
  <c r="P33" i="1"/>
  <c r="Q33" i="1" s="1"/>
  <c r="R33" i="1" s="1"/>
  <c r="M33" i="1" s="1"/>
  <c r="O10" i="1"/>
  <c r="P10" i="1" s="1"/>
  <c r="Q10" i="1" s="1"/>
  <c r="R10" i="1" s="1"/>
  <c r="M10" i="1" s="1"/>
  <c r="O11" i="1"/>
  <c r="P11" i="1" s="1"/>
  <c r="Q11" i="1" s="1"/>
  <c r="R11" i="1" s="1"/>
  <c r="M11" i="1" s="1"/>
  <c r="O12" i="1"/>
  <c r="O13" i="1"/>
  <c r="P13" i="1" s="1"/>
  <c r="Q13" i="1" s="1"/>
  <c r="R13" i="1" s="1"/>
  <c r="M13" i="1" s="1"/>
  <c r="O14" i="1"/>
  <c r="P14" i="1" s="1"/>
  <c r="Q14" i="1" s="1"/>
  <c r="R14" i="1" s="1"/>
  <c r="M14" i="1" s="1"/>
  <c r="O15" i="1"/>
  <c r="P15" i="1" s="1"/>
  <c r="Q15" i="1" s="1"/>
  <c r="R15" i="1" s="1"/>
  <c r="M15" i="1" s="1"/>
  <c r="O17" i="1"/>
  <c r="P17" i="1" s="1"/>
  <c r="Q17" i="1" s="1"/>
  <c r="R17" i="1" s="1"/>
  <c r="M17" i="1" s="1"/>
  <c r="O18" i="1"/>
  <c r="P18" i="1" s="1"/>
  <c r="Q18" i="1" s="1"/>
  <c r="R18" i="1" s="1"/>
  <c r="M18" i="1" s="1"/>
  <c r="O19" i="1"/>
  <c r="P19" i="1" s="1"/>
  <c r="Q19" i="1" s="1"/>
  <c r="R19" i="1" s="1"/>
  <c r="M19" i="1" s="1"/>
  <c r="O20" i="1"/>
  <c r="P20" i="1" s="1"/>
  <c r="Q20" i="1" s="1"/>
  <c r="R20" i="1" s="1"/>
  <c r="M20" i="1" s="1"/>
  <c r="O21" i="1"/>
  <c r="P21" i="1" s="1"/>
  <c r="Q21" i="1" s="1"/>
  <c r="R21" i="1" s="1"/>
  <c r="M21" i="1" s="1"/>
  <c r="O22" i="1"/>
  <c r="P22" i="1" s="1"/>
  <c r="Q22" i="1" s="1"/>
  <c r="R22" i="1" s="1"/>
  <c r="M22" i="1" s="1"/>
  <c r="O23" i="1"/>
  <c r="P23" i="1" s="1"/>
  <c r="Q23" i="1" s="1"/>
  <c r="R23" i="1" s="1"/>
  <c r="M23" i="1" s="1"/>
  <c r="O24" i="1"/>
  <c r="P24" i="1" s="1"/>
  <c r="Q24" i="1" s="1"/>
  <c r="R24" i="1" s="1"/>
  <c r="M24" i="1" s="1"/>
  <c r="O25" i="1"/>
  <c r="P25" i="1" s="1"/>
  <c r="Q25" i="1" s="1"/>
  <c r="R25" i="1" s="1"/>
  <c r="M25" i="1" s="1"/>
  <c r="O26" i="1"/>
  <c r="P26" i="1" s="1"/>
  <c r="Q26" i="1" s="1"/>
  <c r="R26" i="1" s="1"/>
  <c r="M26" i="1" s="1"/>
  <c r="O27" i="1"/>
  <c r="P27" i="1" s="1"/>
  <c r="Q27" i="1" s="1"/>
  <c r="R27" i="1" s="1"/>
  <c r="M27" i="1" s="1"/>
  <c r="O28" i="1"/>
  <c r="P28" i="1" s="1"/>
  <c r="Q28" i="1" s="1"/>
  <c r="R28" i="1" s="1"/>
  <c r="M28" i="1" s="1"/>
  <c r="O29" i="1"/>
  <c r="O30" i="1"/>
  <c r="P30" i="1" s="1"/>
  <c r="Q30" i="1" s="1"/>
  <c r="R30" i="1" s="1"/>
  <c r="M30" i="1" s="1"/>
  <c r="O31" i="1"/>
  <c r="O32" i="1"/>
  <c r="P32" i="1" s="1"/>
  <c r="Q32" i="1" s="1"/>
  <c r="R32" i="1" s="1"/>
  <c r="M32" i="1" s="1"/>
  <c r="O33" i="1"/>
  <c r="O34" i="1"/>
  <c r="P34" i="1" s="1"/>
  <c r="Q34" i="1" s="1"/>
  <c r="R34" i="1" s="1"/>
  <c r="M34" i="1" s="1"/>
  <c r="O35" i="1"/>
  <c r="P35" i="1" s="1"/>
  <c r="Q35" i="1" s="1"/>
  <c r="R35" i="1" s="1"/>
  <c r="M35" i="1" s="1"/>
  <c r="O9" i="1"/>
  <c r="P9" i="1" s="1"/>
  <c r="Q9" i="1" s="1"/>
  <c r="R9" i="1" s="1"/>
  <c r="M9" i="1" s="1"/>
  <c r="F9" i="1"/>
  <c r="G9" i="1" s="1"/>
  <c r="H9" i="1" s="1"/>
  <c r="G12" i="1"/>
  <c r="H12" i="1" s="1"/>
  <c r="I12" i="1" s="1"/>
  <c r="D12" i="1" s="1"/>
  <c r="G13" i="1"/>
  <c r="H13" i="1" s="1"/>
  <c r="I13" i="1" s="1"/>
  <c r="D13" i="1" s="1"/>
  <c r="G30" i="1"/>
  <c r="H30" i="1" s="1"/>
  <c r="I30" i="1" s="1"/>
  <c r="D30" i="1" s="1"/>
  <c r="G37" i="1"/>
  <c r="H37" i="1" s="1"/>
  <c r="I37" i="1" s="1"/>
  <c r="D37" i="1" s="1"/>
  <c r="G38" i="1"/>
  <c r="H38" i="1" s="1"/>
  <c r="I38" i="1" s="1"/>
  <c r="D38" i="1" s="1"/>
  <c r="G53" i="1"/>
  <c r="H53" i="1" s="1"/>
  <c r="I53" i="1" s="1"/>
  <c r="D53" i="1" s="1"/>
  <c r="G54" i="1"/>
  <c r="H54" i="1" s="1"/>
  <c r="I54" i="1" s="1"/>
  <c r="D54" i="1" s="1"/>
  <c r="G61" i="1"/>
  <c r="H61" i="1" s="1"/>
  <c r="I61" i="1" s="1"/>
  <c r="D61" i="1" s="1"/>
  <c r="G77" i="1"/>
  <c r="H77" i="1" s="1"/>
  <c r="I77" i="1" s="1"/>
  <c r="D77" i="1" s="1"/>
  <c r="F10" i="1"/>
  <c r="G10" i="1" s="1"/>
  <c r="H10" i="1" s="1"/>
  <c r="I10" i="1" s="1"/>
  <c r="D10" i="1" s="1"/>
  <c r="F11" i="1"/>
  <c r="G11" i="1" s="1"/>
  <c r="H11" i="1" s="1"/>
  <c r="I11" i="1" s="1"/>
  <c r="D11" i="1" s="1"/>
  <c r="F12" i="1"/>
  <c r="F13" i="1"/>
  <c r="F14" i="1"/>
  <c r="G14" i="1" s="1"/>
  <c r="H14" i="1" s="1"/>
  <c r="I14" i="1" s="1"/>
  <c r="D14" i="1" s="1"/>
  <c r="F15" i="1"/>
  <c r="G15" i="1" s="1"/>
  <c r="H15" i="1" s="1"/>
  <c r="I15" i="1" s="1"/>
  <c r="D15" i="1" s="1"/>
  <c r="F17" i="1"/>
  <c r="G17" i="1" s="1"/>
  <c r="H17" i="1" s="1"/>
  <c r="I17" i="1" s="1"/>
  <c r="D17" i="1" s="1"/>
  <c r="F18" i="1"/>
  <c r="G18" i="1" s="1"/>
  <c r="H18" i="1" s="1"/>
  <c r="I18" i="1" s="1"/>
  <c r="D18" i="1" s="1"/>
  <c r="F19" i="1"/>
  <c r="G19" i="1" s="1"/>
  <c r="H19" i="1" s="1"/>
  <c r="I19" i="1" s="1"/>
  <c r="D19" i="1" s="1"/>
  <c r="F20" i="1"/>
  <c r="G20" i="1" s="1"/>
  <c r="H20" i="1" s="1"/>
  <c r="I20" i="1" s="1"/>
  <c r="D20" i="1" s="1"/>
  <c r="F21" i="1"/>
  <c r="G21" i="1" s="1"/>
  <c r="H21" i="1" s="1"/>
  <c r="I21" i="1" s="1"/>
  <c r="D21" i="1" s="1"/>
  <c r="F22" i="1"/>
  <c r="G22" i="1" s="1"/>
  <c r="H22" i="1" s="1"/>
  <c r="I22" i="1" s="1"/>
  <c r="D22" i="1" s="1"/>
  <c r="F23" i="1"/>
  <c r="G23" i="1" s="1"/>
  <c r="H23" i="1" s="1"/>
  <c r="I23" i="1" s="1"/>
  <c r="D23" i="1" s="1"/>
  <c r="F24" i="1"/>
  <c r="G24" i="1" s="1"/>
  <c r="H24" i="1" s="1"/>
  <c r="I24" i="1" s="1"/>
  <c r="D24" i="1" s="1"/>
  <c r="F25" i="1"/>
  <c r="G25" i="1" s="1"/>
  <c r="H25" i="1" s="1"/>
  <c r="I25" i="1" s="1"/>
  <c r="D25" i="1" s="1"/>
  <c r="F26" i="1"/>
  <c r="G26" i="1" s="1"/>
  <c r="H26" i="1" s="1"/>
  <c r="I26" i="1" s="1"/>
  <c r="D26" i="1" s="1"/>
  <c r="F27" i="1"/>
  <c r="G27" i="1" s="1"/>
  <c r="H27" i="1" s="1"/>
  <c r="I27" i="1" s="1"/>
  <c r="D27" i="1" s="1"/>
  <c r="F28" i="1"/>
  <c r="G28" i="1" s="1"/>
  <c r="H28" i="1" s="1"/>
  <c r="I28" i="1" s="1"/>
  <c r="D28" i="1" s="1"/>
  <c r="F29" i="1"/>
  <c r="G29" i="1" s="1"/>
  <c r="H29" i="1" s="1"/>
  <c r="I29" i="1" s="1"/>
  <c r="D29" i="1" s="1"/>
  <c r="F30" i="1"/>
  <c r="F31" i="1"/>
  <c r="G31" i="1" s="1"/>
  <c r="H31" i="1" s="1"/>
  <c r="I31" i="1" s="1"/>
  <c r="D31" i="1" s="1"/>
  <c r="F32" i="1"/>
  <c r="G32" i="1" s="1"/>
  <c r="H32" i="1" s="1"/>
  <c r="I32" i="1" s="1"/>
  <c r="D32" i="1" s="1"/>
  <c r="F33" i="1"/>
  <c r="G33" i="1" s="1"/>
  <c r="H33" i="1" s="1"/>
  <c r="I33" i="1" s="1"/>
  <c r="D33" i="1" s="1"/>
  <c r="F34" i="1"/>
  <c r="G34" i="1" s="1"/>
  <c r="H34" i="1" s="1"/>
  <c r="I34" i="1" s="1"/>
  <c r="D34" i="1" s="1"/>
  <c r="F35" i="1"/>
  <c r="G35" i="1" s="1"/>
  <c r="H35" i="1" s="1"/>
  <c r="I35" i="1" s="1"/>
  <c r="D35" i="1" s="1"/>
  <c r="F36" i="1"/>
  <c r="G36" i="1" s="1"/>
  <c r="H36" i="1" s="1"/>
  <c r="I36" i="1" s="1"/>
  <c r="D36" i="1" s="1"/>
  <c r="F37" i="1"/>
  <c r="F38" i="1"/>
  <c r="F39" i="1"/>
  <c r="G39" i="1" s="1"/>
  <c r="H39" i="1" s="1"/>
  <c r="I39" i="1" s="1"/>
  <c r="D39" i="1" s="1"/>
  <c r="F40" i="1"/>
  <c r="G40" i="1" s="1"/>
  <c r="H40" i="1" s="1"/>
  <c r="I40" i="1" s="1"/>
  <c r="D40" i="1" s="1"/>
  <c r="F41" i="1"/>
  <c r="G41" i="1" s="1"/>
  <c r="H41" i="1" s="1"/>
  <c r="I41" i="1" s="1"/>
  <c r="D41" i="1" s="1"/>
  <c r="F42" i="1"/>
  <c r="G42" i="1" s="1"/>
  <c r="H42" i="1" s="1"/>
  <c r="I42" i="1" s="1"/>
  <c r="D42" i="1" s="1"/>
  <c r="F43" i="1"/>
  <c r="G43" i="1" s="1"/>
  <c r="H43" i="1" s="1"/>
  <c r="I43" i="1" s="1"/>
  <c r="D43" i="1" s="1"/>
  <c r="F44" i="1"/>
  <c r="G44" i="1" s="1"/>
  <c r="H44" i="1" s="1"/>
  <c r="I44" i="1" s="1"/>
  <c r="D44" i="1" s="1"/>
  <c r="F45" i="1"/>
  <c r="G45" i="1" s="1"/>
  <c r="H45" i="1" s="1"/>
  <c r="I45" i="1" s="1"/>
  <c r="D45" i="1" s="1"/>
  <c r="F46" i="1"/>
  <c r="G46" i="1" s="1"/>
  <c r="H46" i="1" s="1"/>
  <c r="I46" i="1" s="1"/>
  <c r="D46" i="1" s="1"/>
  <c r="F47" i="1"/>
  <c r="G47" i="1" s="1"/>
  <c r="H47" i="1" s="1"/>
  <c r="I47" i="1" s="1"/>
  <c r="D47" i="1" s="1"/>
  <c r="F48" i="1"/>
  <c r="G48" i="1" s="1"/>
  <c r="H48" i="1" s="1"/>
  <c r="I48" i="1" s="1"/>
  <c r="D48" i="1" s="1"/>
  <c r="F49" i="1"/>
  <c r="G49" i="1" s="1"/>
  <c r="H49" i="1" s="1"/>
  <c r="I49" i="1" s="1"/>
  <c r="D49" i="1" s="1"/>
  <c r="F50" i="1"/>
  <c r="G50" i="1" s="1"/>
  <c r="H50" i="1" s="1"/>
  <c r="I50" i="1" s="1"/>
  <c r="D50" i="1" s="1"/>
  <c r="F51" i="1"/>
  <c r="G51" i="1" s="1"/>
  <c r="H51" i="1" s="1"/>
  <c r="I51" i="1" s="1"/>
  <c r="D51" i="1" s="1"/>
  <c r="F52" i="1"/>
  <c r="G52" i="1" s="1"/>
  <c r="H52" i="1" s="1"/>
  <c r="I52" i="1" s="1"/>
  <c r="D52" i="1" s="1"/>
  <c r="F53" i="1"/>
  <c r="F54" i="1"/>
  <c r="F55" i="1"/>
  <c r="G55" i="1" s="1"/>
  <c r="H55" i="1" s="1"/>
  <c r="I55" i="1" s="1"/>
  <c r="D55" i="1" s="1"/>
  <c r="F56" i="1"/>
  <c r="G56" i="1" s="1"/>
  <c r="H56" i="1" s="1"/>
  <c r="I56" i="1" s="1"/>
  <c r="D56" i="1" s="1"/>
  <c r="F57" i="1"/>
  <c r="G57" i="1" s="1"/>
  <c r="H57" i="1" s="1"/>
  <c r="I57" i="1" s="1"/>
  <c r="D57" i="1" s="1"/>
  <c r="F58" i="1"/>
  <c r="G58" i="1" s="1"/>
  <c r="H58" i="1" s="1"/>
  <c r="I58" i="1" s="1"/>
  <c r="D58" i="1" s="1"/>
  <c r="F59" i="1"/>
  <c r="G59" i="1" s="1"/>
  <c r="H59" i="1" s="1"/>
  <c r="I59" i="1" s="1"/>
  <c r="D59" i="1" s="1"/>
  <c r="F60" i="1"/>
  <c r="G60" i="1" s="1"/>
  <c r="H60" i="1" s="1"/>
  <c r="I60" i="1" s="1"/>
  <c r="D60" i="1" s="1"/>
  <c r="F61" i="1"/>
  <c r="F62" i="1"/>
  <c r="G62" i="1" s="1"/>
  <c r="H62" i="1" s="1"/>
  <c r="I62" i="1" s="1"/>
  <c r="D62" i="1" s="1"/>
  <c r="F63" i="1"/>
  <c r="G63" i="1" s="1"/>
  <c r="H63" i="1" s="1"/>
  <c r="I63" i="1" s="1"/>
  <c r="D63" i="1" s="1"/>
  <c r="F64" i="1"/>
  <c r="G64" i="1" s="1"/>
  <c r="H64" i="1" s="1"/>
  <c r="I64" i="1" s="1"/>
  <c r="D64" i="1" s="1"/>
  <c r="F65" i="1"/>
  <c r="G65" i="1" s="1"/>
  <c r="H65" i="1" s="1"/>
  <c r="I65" i="1" s="1"/>
  <c r="D65" i="1" s="1"/>
  <c r="F66" i="1"/>
  <c r="G66" i="1" s="1"/>
  <c r="H66" i="1" s="1"/>
  <c r="I66" i="1" s="1"/>
  <c r="D66" i="1" s="1"/>
  <c r="F67" i="1"/>
  <c r="G67" i="1" s="1"/>
  <c r="H67" i="1" s="1"/>
  <c r="I67" i="1" s="1"/>
  <c r="D67" i="1" s="1"/>
  <c r="F68" i="1"/>
  <c r="G68" i="1" s="1"/>
  <c r="H68" i="1" s="1"/>
  <c r="I68" i="1" s="1"/>
  <c r="D68" i="1" s="1"/>
  <c r="F69" i="1"/>
  <c r="G69" i="1" s="1"/>
  <c r="H69" i="1" s="1"/>
  <c r="I69" i="1" s="1"/>
  <c r="D69" i="1" s="1"/>
  <c r="F70" i="1"/>
  <c r="G70" i="1" s="1"/>
  <c r="H70" i="1" s="1"/>
  <c r="I70" i="1" s="1"/>
  <c r="D70" i="1" s="1"/>
  <c r="F71" i="1"/>
  <c r="G71" i="1" s="1"/>
  <c r="H71" i="1" s="1"/>
  <c r="I71" i="1" s="1"/>
  <c r="D71" i="1" s="1"/>
  <c r="F72" i="1"/>
  <c r="G72" i="1" s="1"/>
  <c r="H72" i="1" s="1"/>
  <c r="I72" i="1" s="1"/>
  <c r="D72" i="1" s="1"/>
  <c r="F73" i="1"/>
  <c r="G73" i="1" s="1"/>
  <c r="H73" i="1" s="1"/>
  <c r="I73" i="1" s="1"/>
  <c r="D73" i="1" s="1"/>
  <c r="F74" i="1"/>
  <c r="G74" i="1" s="1"/>
  <c r="H74" i="1" s="1"/>
  <c r="I74" i="1" s="1"/>
  <c r="D74" i="1" s="1"/>
  <c r="F75" i="1"/>
  <c r="G75" i="1" s="1"/>
  <c r="H75" i="1" s="1"/>
  <c r="I75" i="1" s="1"/>
  <c r="D75" i="1" s="1"/>
  <c r="F76" i="1"/>
  <c r="G76" i="1" s="1"/>
  <c r="H76" i="1" s="1"/>
  <c r="I76" i="1" s="1"/>
  <c r="D76" i="1" s="1"/>
  <c r="F77" i="1"/>
  <c r="I9" i="1" l="1"/>
</calcChain>
</file>

<file path=xl/sharedStrings.xml><?xml version="1.0" encoding="utf-8"?>
<sst xmlns="http://schemas.openxmlformats.org/spreadsheetml/2006/main" count="383" uniqueCount="171">
  <si>
    <t xml:space="preserve"> </t>
  </si>
  <si>
    <t xml:space="preserve">Karlov 2091 Velké Meziříčí tel:561 110 443 fax:561110418 e-mail :info@sanimat.cz  www.sanimat.cz        </t>
  </si>
  <si>
    <t>Kódový ceník Undefasa, platný od 10.1.2018</t>
  </si>
  <si>
    <t>Kód</t>
  </si>
  <si>
    <t>Formát</t>
  </si>
  <si>
    <t>Cena včetně DPH</t>
  </si>
  <si>
    <t>M1A</t>
  </si>
  <si>
    <t>M1C</t>
  </si>
  <si>
    <t>M1D</t>
  </si>
  <si>
    <t>M1E</t>
  </si>
  <si>
    <t>M1F</t>
  </si>
  <si>
    <t>M1G</t>
  </si>
  <si>
    <t>M1H</t>
  </si>
  <si>
    <t>20x20 cm</t>
  </si>
  <si>
    <t>M6A</t>
  </si>
  <si>
    <t>M6B</t>
  </si>
  <si>
    <t>M6C</t>
  </si>
  <si>
    <t>M6D</t>
  </si>
  <si>
    <t>M6E</t>
  </si>
  <si>
    <t>M6F</t>
  </si>
  <si>
    <t>M6G</t>
  </si>
  <si>
    <t>20x50 cm</t>
  </si>
  <si>
    <t>M7A</t>
  </si>
  <si>
    <t>M7B</t>
  </si>
  <si>
    <t>33x60 cm</t>
  </si>
  <si>
    <t>M9B</t>
  </si>
  <si>
    <t>M9C</t>
  </si>
  <si>
    <t>M9D</t>
  </si>
  <si>
    <t>M9E</t>
  </si>
  <si>
    <t>33x33 cm</t>
  </si>
  <si>
    <t>M11A</t>
  </si>
  <si>
    <t>M11B</t>
  </si>
  <si>
    <t>M11C</t>
  </si>
  <si>
    <t>M11D</t>
  </si>
  <si>
    <t>M11E</t>
  </si>
  <si>
    <t>M11F</t>
  </si>
  <si>
    <t>41x41 cm</t>
  </si>
  <si>
    <t>M17A</t>
  </si>
  <si>
    <t>M17B</t>
  </si>
  <si>
    <t>M18A</t>
  </si>
  <si>
    <t>M18C</t>
  </si>
  <si>
    <t>M18D</t>
  </si>
  <si>
    <t>M18E</t>
  </si>
  <si>
    <t>M20A</t>
  </si>
  <si>
    <t>M20B</t>
  </si>
  <si>
    <t>M20C</t>
  </si>
  <si>
    <t>M20D</t>
  </si>
  <si>
    <t>M20E</t>
  </si>
  <si>
    <t>M20F</t>
  </si>
  <si>
    <t>60x60 cm</t>
  </si>
  <si>
    <t>M21A</t>
  </si>
  <si>
    <t>M21B</t>
  </si>
  <si>
    <t>M21C</t>
  </si>
  <si>
    <t>M21D</t>
  </si>
  <si>
    <t>25x75 cm</t>
  </si>
  <si>
    <t>M21F</t>
  </si>
  <si>
    <t>M24B</t>
  </si>
  <si>
    <t>M24C</t>
  </si>
  <si>
    <t>M24D</t>
  </si>
  <si>
    <t>M24E</t>
  </si>
  <si>
    <t>20x60 cm</t>
  </si>
  <si>
    <t>M26A</t>
  </si>
  <si>
    <t>M26C</t>
  </si>
  <si>
    <t>59x59 cm</t>
  </si>
  <si>
    <t>M27A</t>
  </si>
  <si>
    <t>M27B</t>
  </si>
  <si>
    <t>M27C</t>
  </si>
  <si>
    <t>M27D</t>
  </si>
  <si>
    <t>M27E</t>
  </si>
  <si>
    <t>45x45 cm</t>
  </si>
  <si>
    <t>M28A</t>
  </si>
  <si>
    <t>M28B</t>
  </si>
  <si>
    <t>20x120 cm</t>
  </si>
  <si>
    <t>M29A</t>
  </si>
  <si>
    <t>M29B</t>
  </si>
  <si>
    <t>M29C</t>
  </si>
  <si>
    <t>31,5x100 cm</t>
  </si>
  <si>
    <t>M30A</t>
  </si>
  <si>
    <t>M31A</t>
  </si>
  <si>
    <t>M31B</t>
  </si>
  <si>
    <t>7,5x38 cm</t>
  </si>
  <si>
    <t>7,1x60 cm</t>
  </si>
  <si>
    <t>M32B</t>
  </si>
  <si>
    <t>M33A</t>
  </si>
  <si>
    <t>M34A</t>
  </si>
  <si>
    <t>M35A</t>
  </si>
  <si>
    <t>M36A</t>
  </si>
  <si>
    <t>M37A</t>
  </si>
  <si>
    <t>M38A</t>
  </si>
  <si>
    <t>60x90 cm</t>
  </si>
  <si>
    <t>59x89 cm</t>
  </si>
  <si>
    <t>14x89 cm</t>
  </si>
  <si>
    <t>27x23 cm</t>
  </si>
  <si>
    <t>21x23 cm</t>
  </si>
  <si>
    <t>25x25 cm</t>
  </si>
  <si>
    <t>multi forma</t>
  </si>
  <si>
    <t>P1</t>
  </si>
  <si>
    <t>P2</t>
  </si>
  <si>
    <t>P5</t>
  </si>
  <si>
    <t>P6</t>
  </si>
  <si>
    <t>P7</t>
  </si>
  <si>
    <t>P9</t>
  </si>
  <si>
    <t>P11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</si>
  <si>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</si>
  <si>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</si>
  <si>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</si>
  <si>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</si>
  <si>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</si>
  <si>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</si>
  <si>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</si>
  <si>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</si>
  <si>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</si>
  <si>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P24</t>
  </si>
  <si>
    <t>P25</t>
  </si>
  <si>
    <t>P28</t>
  </si>
  <si>
    <t>P29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</si>
  <si>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</si>
  <si>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</si>
  <si>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</si>
  <si>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</si>
  <si>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</si>
  <si>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</si>
  <si>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</si>
  <si>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</si>
  <si>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</si>
  <si>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</si>
  <si>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</si>
  <si>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</si>
  <si>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</si>
  <si>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</si>
  <si>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</si>
  <si>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P47</t>
  </si>
  <si>
    <t>P48</t>
  </si>
  <si>
    <t>P49</t>
  </si>
  <si>
    <t>P50</t>
  </si>
  <si>
    <t>P52</t>
  </si>
  <si>
    <t>P53</t>
  </si>
  <si>
    <t>P56</t>
  </si>
  <si>
    <t>P58</t>
  </si>
  <si>
    <t>P60</t>
  </si>
  <si>
    <t>P61</t>
  </si>
  <si>
    <t>P62</t>
  </si>
  <si>
    <t>P63</t>
  </si>
  <si>
    <t>P64</t>
  </si>
  <si>
    <t>P73</t>
  </si>
  <si>
    <t>P80</t>
  </si>
  <si>
    <t>P81</t>
  </si>
  <si>
    <t>P82</t>
  </si>
  <si>
    <t>P88</t>
  </si>
  <si>
    <t>P71</t>
  </si>
  <si>
    <t>P89</t>
  </si>
  <si>
    <t>P90</t>
  </si>
  <si>
    <t>P3</t>
  </si>
  <si>
    <t>P4</t>
  </si>
  <si>
    <t>P10</t>
  </si>
  <si>
    <t>S1</t>
  </si>
  <si>
    <t>S2</t>
  </si>
  <si>
    <t>S3</t>
  </si>
  <si>
    <t>S4</t>
  </si>
  <si>
    <t>S5</t>
  </si>
  <si>
    <t>S6</t>
  </si>
  <si>
    <t>S7</t>
  </si>
  <si>
    <t>S9</t>
  </si>
  <si>
    <t>S10</t>
  </si>
  <si>
    <t>S11</t>
  </si>
  <si>
    <t>S14</t>
  </si>
  <si>
    <t>S15</t>
  </si>
  <si>
    <t>S17</t>
  </si>
  <si>
    <t>m2, ks</t>
  </si>
  <si>
    <t>m2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</si>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</sst>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K_č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5"/>
      <color theme="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35">
    <xf numFmtId="0" fontId="0" fillId="0" borderId="0" xfId="0"/>
    <xf numFmtId="0" fontId="0" fillId="0" borderId="0" xfId="0"/>
    <xf numFmtId="0" fontId="3" fillId="0" borderId="0" xfId="0" applyNumberFormat="1" applyFont="1" applyBorder="1"/>
    <xf numFmtId="14" fontId="0" fillId="0" borderId="0" xfId="0" applyNumberFormat="1" applyBorder="1"/>
    <xf numFmtId="14" fontId="0" fillId="0" borderId="0" xfId="0" applyNumberFormat="1"/>
    <xf numFmtId="0" fontId="6" fillId="0" borderId="0" xfId="0" applyFont="1"/>
    <xf numFmtId="0" fontId="2" fillId="0" borderId="0" xfId="0" applyFont="1"/>
    <xf numFmtId="0" fontId="7" fillId="2" borderId="2" xfId="1" applyFont="1" applyBorder="1" applyAlignment="1">
      <alignment horizontal="center"/>
    </xf>
    <xf numFmtId="0" fontId="7" fillId="2" borderId="1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/>
    </xf>
  </cellXfs>
  <cellStyles count="3">
    <cellStyle name="Normální" xfId="0" builtinId="0"/>
    <cellStyle name="normální 2" xfId="2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142875</xdr:rowOff>
    </xdr:from>
    <xdr:to>
      <xdr:col>2</xdr:col>
      <xdr:colOff>628650</xdr:colOff>
      <xdr:row>2</xdr:row>
      <xdr:rowOff>114300</xdr:rowOff>
    </xdr:to>
    <xdr:pic>
      <xdr:nvPicPr>
        <xdr:cNvPr id="3" name="Obrázek 2" descr="Logo Sanima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23241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84"/>
  <sheetViews>
    <sheetView tabSelected="1" workbookViewId="0">
      <selection activeCell="B11" sqref="B11"/>
    </sheetView>
  </sheetViews>
  <sheetFormatPr defaultRowHeight="15" x14ac:dyDescent="0.25"/>
  <cols>
    <col min="1" max="1" width="14.140625" customWidth="1"/>
    <col min="2" max="2" width="14.85546875" customWidth="1"/>
    <col min="3" max="3" width="11" style="1" customWidth="1"/>
    <col min="4" max="4" width="18.28515625" customWidth="1"/>
    <col min="5" max="5" width="12.85546875" style="25" hidden="1" customWidth="1"/>
    <col min="6" max="6" width="13.85546875" style="1" hidden="1" customWidth="1"/>
    <col min="7" max="7" width="10.85546875" style="1" hidden="1" customWidth="1"/>
    <col min="8" max="8" width="12.140625" style="1" hidden="1" customWidth="1"/>
    <col min="9" max="9" width="11.5703125" hidden="1" customWidth="1"/>
    <col min="10" max="10" width="25.7109375" style="1" customWidth="1"/>
    <col min="11" max="11" width="8" customWidth="1"/>
    <col min="12" max="12" width="7.85546875" style="1" customWidth="1"/>
    <col min="13" max="13" width="18.42578125" customWidth="1"/>
    <col min="14" max="14" width="12.85546875" style="1" hidden="1" customWidth="1"/>
    <col min="15" max="15" width="15.7109375" style="1" hidden="1" customWidth="1"/>
    <col min="16" max="16" width="15.5703125" style="1" hidden="1" customWidth="1"/>
    <col min="17" max="17" width="11.5703125" style="1" hidden="1" customWidth="1"/>
    <col min="18" max="18" width="11.28515625" style="1" hidden="1" customWidth="1"/>
    <col min="20" max="20" width="11.28515625" customWidth="1"/>
    <col min="21" max="21" width="7.140625" style="1" customWidth="1"/>
    <col min="22" max="22" width="16.28515625" customWidth="1"/>
    <col min="23" max="23" width="12.140625" hidden="1" customWidth="1"/>
    <col min="24" max="24" width="0" hidden="1" customWidth="1"/>
    <col min="25" max="25" width="11.85546875" hidden="1" customWidth="1"/>
    <col min="26" max="27" width="0" hidden="1" customWidth="1"/>
  </cols>
  <sheetData>
    <row r="3" spans="1:27" x14ac:dyDescent="0.25">
      <c r="A3" s="1"/>
      <c r="B3" s="1"/>
      <c r="D3" s="1"/>
      <c r="I3" s="1"/>
      <c r="K3" s="1"/>
      <c r="M3" s="1"/>
      <c r="S3" s="1"/>
      <c r="T3" s="1"/>
      <c r="V3" s="1"/>
      <c r="W3" s="4" t="s">
        <v>0</v>
      </c>
      <c r="X3" s="1"/>
      <c r="Y3" s="1"/>
      <c r="Z3" s="1"/>
    </row>
    <row r="4" spans="1:27" x14ac:dyDescent="0.25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22"/>
      <c r="V4" s="2"/>
      <c r="W4" s="3" t="s">
        <v>0</v>
      </c>
      <c r="X4" s="1"/>
      <c r="Y4" s="1"/>
      <c r="Z4" s="1"/>
    </row>
    <row r="6" spans="1:27" ht="19.5" x14ac:dyDescent="0.3">
      <c r="A6" s="5" t="s">
        <v>2</v>
      </c>
      <c r="B6" s="6"/>
      <c r="C6" s="6"/>
      <c r="D6" s="6"/>
      <c r="E6" s="26"/>
      <c r="F6" s="6"/>
      <c r="G6" s="6"/>
      <c r="H6" s="6"/>
      <c r="I6" s="6"/>
      <c r="J6" s="6"/>
      <c r="K6" s="6"/>
      <c r="L6" s="6"/>
    </row>
    <row r="8" spans="1:27" x14ac:dyDescent="0.25">
      <c r="A8" s="7" t="s">
        <v>3</v>
      </c>
      <c r="B8" s="8" t="s">
        <v>4</v>
      </c>
      <c r="C8" s="8" t="s">
        <v>169</v>
      </c>
      <c r="D8" s="8" t="s">
        <v>5</v>
      </c>
      <c r="K8" s="7" t="s">
        <v>3</v>
      </c>
      <c r="L8" s="7" t="s">
        <v>170</v>
      </c>
      <c r="M8" s="8" t="s">
        <v>5</v>
      </c>
      <c r="T8" s="7" t="s">
        <v>3</v>
      </c>
      <c r="U8" s="7" t="s">
        <v>170</v>
      </c>
      <c r="V8" s="8" t="s">
        <v>5</v>
      </c>
    </row>
    <row r="9" spans="1:27" x14ac:dyDescent="0.25">
      <c r="A9" s="9" t="s">
        <v>6</v>
      </c>
      <c r="B9" s="10" t="s">
        <v>13</v>
      </c>
      <c r="C9" s="10" t="s">
        <v>169</v>
      </c>
      <c r="D9" s="29">
        <f>I9*1.21</f>
        <v>459.95124999999996</v>
      </c>
      <c r="E9" s="27">
        <v>4.95</v>
      </c>
      <c r="F9" s="27">
        <f>E9*27</f>
        <v>133.65</v>
      </c>
      <c r="G9" s="27">
        <f>F9/100*150</f>
        <v>200.47499999999999</v>
      </c>
      <c r="H9" s="27">
        <f>G9+F9</f>
        <v>334.125</v>
      </c>
      <c r="I9" s="25">
        <f>H9+46</f>
        <v>380.125</v>
      </c>
      <c r="J9" s="25"/>
      <c r="K9" s="20" t="s">
        <v>96</v>
      </c>
      <c r="L9" s="20" t="s">
        <v>170</v>
      </c>
      <c r="M9" s="29">
        <f>R9*1.21</f>
        <v>40.876219999999996</v>
      </c>
      <c r="N9" s="23">
        <v>0.41</v>
      </c>
      <c r="O9" s="23">
        <f>N9*27</f>
        <v>11.069999999999999</v>
      </c>
      <c r="P9" s="23">
        <f>O9/100*160</f>
        <v>17.711999999999996</v>
      </c>
      <c r="Q9" s="23">
        <f>P9+O9</f>
        <v>28.781999999999996</v>
      </c>
      <c r="R9" s="23">
        <f>Q9+5</f>
        <v>33.781999999999996</v>
      </c>
      <c r="T9" s="20" t="s">
        <v>124</v>
      </c>
      <c r="U9" s="20" t="s">
        <v>170</v>
      </c>
      <c r="V9" s="29">
        <f>AA9*1.21</f>
        <v>389.98783999999995</v>
      </c>
      <c r="W9">
        <v>4.5199999999999996</v>
      </c>
      <c r="X9">
        <f>W9*27</f>
        <v>122.03999999999999</v>
      </c>
      <c r="Y9">
        <f>X9/100*160</f>
        <v>195.26399999999998</v>
      </c>
      <c r="Z9">
        <f>Y9+X9</f>
        <v>317.30399999999997</v>
      </c>
      <c r="AA9">
        <f>Z9+5</f>
        <v>322.30399999999997</v>
      </c>
    </row>
    <row r="10" spans="1:27" x14ac:dyDescent="0.25">
      <c r="A10" s="9" t="s">
        <v>7</v>
      </c>
      <c r="B10" s="10" t="s">
        <v>13</v>
      </c>
      <c r="C10" s="10" t="s">
        <v>169</v>
      </c>
      <c r="D10" s="29">
        <f t="shared" ref="D10:D73" si="0">I10*1.21</f>
        <v>602.88249999999994</v>
      </c>
      <c r="E10" s="27">
        <v>6.7</v>
      </c>
      <c r="F10" s="27">
        <f t="shared" ref="F10:F73" si="1">E10*27</f>
        <v>180.9</v>
      </c>
      <c r="G10" s="27">
        <f t="shared" ref="G10:G73" si="2">F10/100*150</f>
        <v>271.35000000000002</v>
      </c>
      <c r="H10" s="27">
        <f t="shared" ref="H10:H73" si="3">G10+F10</f>
        <v>452.25</v>
      </c>
      <c r="I10" s="25">
        <f t="shared" ref="I10:I73" si="4">H10+46</f>
        <v>498.25</v>
      </c>
      <c r="K10" s="20" t="s">
        <v>97</v>
      </c>
      <c r="L10" s="20" t="s">
        <v>170</v>
      </c>
      <c r="M10" s="29">
        <f t="shared" ref="M10:M53" si="5">R10*1.21</f>
        <v>45.12332</v>
      </c>
      <c r="N10" s="23">
        <v>0.46</v>
      </c>
      <c r="O10" s="23">
        <f t="shared" ref="O10:O53" si="6">N10*27</f>
        <v>12.42</v>
      </c>
      <c r="P10" s="23">
        <f t="shared" ref="P10:P53" si="7">O10/100*160</f>
        <v>19.872</v>
      </c>
      <c r="Q10" s="23">
        <f t="shared" ref="Q10:Q53" si="8">P10+O10</f>
        <v>32.292000000000002</v>
      </c>
      <c r="R10" s="23">
        <f t="shared" ref="R10:R53" si="9">Q10+5</f>
        <v>37.292000000000002</v>
      </c>
      <c r="T10" s="20" t="s">
        <v>125</v>
      </c>
      <c r="U10" s="20" t="s">
        <v>170</v>
      </c>
      <c r="V10" s="29">
        <f t="shared" ref="V10:V49" si="10">AA10*1.21</f>
        <v>451.1460800000001</v>
      </c>
      <c r="W10">
        <v>5.24</v>
      </c>
      <c r="X10" s="1">
        <f t="shared" ref="X10:X49" si="11">W10*27</f>
        <v>141.48000000000002</v>
      </c>
      <c r="Y10" s="1">
        <f t="shared" ref="Y10:Y49" si="12">X10/100*160</f>
        <v>226.36800000000005</v>
      </c>
      <c r="Z10" s="1">
        <f t="shared" ref="Z10:Z49" si="13">Y10+X10</f>
        <v>367.84800000000007</v>
      </c>
      <c r="AA10" s="1">
        <f t="shared" ref="AA10:AA49" si="14">Z10+5</f>
        <v>372.84800000000007</v>
      </c>
    </row>
    <row r="11" spans="1:27" x14ac:dyDescent="0.25">
      <c r="A11" s="9" t="s">
        <v>8</v>
      </c>
      <c r="B11" s="10" t="s">
        <v>13</v>
      </c>
      <c r="C11" s="10" t="s">
        <v>169</v>
      </c>
      <c r="D11" s="29">
        <f t="shared" si="0"/>
        <v>504.8725</v>
      </c>
      <c r="E11" s="27">
        <v>5.5</v>
      </c>
      <c r="F11" s="27">
        <f t="shared" si="1"/>
        <v>148.5</v>
      </c>
      <c r="G11" s="27">
        <f t="shared" si="2"/>
        <v>222.75000000000003</v>
      </c>
      <c r="H11" s="27">
        <f t="shared" si="3"/>
        <v>371.25</v>
      </c>
      <c r="I11" s="25">
        <f t="shared" si="4"/>
        <v>417.25</v>
      </c>
      <c r="K11" s="20" t="s">
        <v>98</v>
      </c>
      <c r="L11" s="20" t="s">
        <v>170</v>
      </c>
      <c r="M11" s="29">
        <f t="shared" si="5"/>
        <v>55.316359999999989</v>
      </c>
      <c r="N11" s="23">
        <v>0.57999999999999996</v>
      </c>
      <c r="O11" s="23">
        <f t="shared" si="6"/>
        <v>15.659999999999998</v>
      </c>
      <c r="P11" s="23">
        <f t="shared" si="7"/>
        <v>25.055999999999997</v>
      </c>
      <c r="Q11" s="23">
        <f t="shared" si="8"/>
        <v>40.715999999999994</v>
      </c>
      <c r="R11" s="23">
        <f t="shared" si="9"/>
        <v>45.715999999999994</v>
      </c>
      <c r="T11" s="20" t="s">
        <v>126</v>
      </c>
      <c r="U11" s="20" t="s">
        <v>170</v>
      </c>
      <c r="V11" s="29">
        <f t="shared" si="10"/>
        <v>478.32751999999994</v>
      </c>
      <c r="W11">
        <v>5.56</v>
      </c>
      <c r="X11" s="1">
        <f t="shared" si="11"/>
        <v>150.11999999999998</v>
      </c>
      <c r="Y11" s="1">
        <f t="shared" si="12"/>
        <v>240.19199999999998</v>
      </c>
      <c r="Z11" s="1">
        <f t="shared" si="13"/>
        <v>390.31199999999995</v>
      </c>
      <c r="AA11" s="1">
        <f t="shared" si="14"/>
        <v>395.31199999999995</v>
      </c>
    </row>
    <row r="12" spans="1:27" x14ac:dyDescent="0.25">
      <c r="A12" s="9" t="s">
        <v>9</v>
      </c>
      <c r="B12" s="10" t="s">
        <v>13</v>
      </c>
      <c r="C12" s="10" t="s">
        <v>169</v>
      </c>
      <c r="D12" s="29">
        <f t="shared" si="0"/>
        <v>602.88249999999994</v>
      </c>
      <c r="E12" s="27">
        <v>6.7</v>
      </c>
      <c r="F12" s="27">
        <f t="shared" si="1"/>
        <v>180.9</v>
      </c>
      <c r="G12" s="27">
        <f t="shared" si="2"/>
        <v>271.35000000000002</v>
      </c>
      <c r="H12" s="27">
        <f t="shared" si="3"/>
        <v>452.25</v>
      </c>
      <c r="I12" s="25">
        <f t="shared" si="4"/>
        <v>498.25</v>
      </c>
      <c r="K12" s="20" t="s">
        <v>99</v>
      </c>
      <c r="L12" s="20" t="s">
        <v>170</v>
      </c>
      <c r="M12" s="29">
        <f t="shared" si="5"/>
        <v>60.412880000000001</v>
      </c>
      <c r="N12" s="23">
        <v>0.64</v>
      </c>
      <c r="O12" s="23">
        <f t="shared" si="6"/>
        <v>17.28</v>
      </c>
      <c r="P12" s="23">
        <f t="shared" si="7"/>
        <v>27.648000000000003</v>
      </c>
      <c r="Q12" s="23">
        <f t="shared" si="8"/>
        <v>44.928000000000004</v>
      </c>
      <c r="R12" s="23">
        <f t="shared" si="9"/>
        <v>49.928000000000004</v>
      </c>
      <c r="T12" s="20" t="s">
        <v>127</v>
      </c>
      <c r="U12" s="20" t="s">
        <v>170</v>
      </c>
      <c r="V12" s="29">
        <f t="shared" si="10"/>
        <v>518.25026000000003</v>
      </c>
      <c r="W12">
        <v>6.03</v>
      </c>
      <c r="X12" s="1">
        <f t="shared" si="11"/>
        <v>162.81</v>
      </c>
      <c r="Y12" s="1">
        <f t="shared" si="12"/>
        <v>260.49600000000004</v>
      </c>
      <c r="Z12" s="1">
        <f t="shared" si="13"/>
        <v>423.30600000000004</v>
      </c>
      <c r="AA12" s="1">
        <f t="shared" si="14"/>
        <v>428.30600000000004</v>
      </c>
    </row>
    <row r="13" spans="1:27" x14ac:dyDescent="0.25">
      <c r="A13" s="9" t="s">
        <v>10</v>
      </c>
      <c r="B13" s="10" t="s">
        <v>13</v>
      </c>
      <c r="C13" s="10" t="s">
        <v>169</v>
      </c>
      <c r="D13" s="29">
        <f t="shared" si="0"/>
        <v>504.8725</v>
      </c>
      <c r="E13" s="27">
        <v>5.5</v>
      </c>
      <c r="F13" s="27">
        <f t="shared" si="1"/>
        <v>148.5</v>
      </c>
      <c r="G13" s="27">
        <f t="shared" si="2"/>
        <v>222.75000000000003</v>
      </c>
      <c r="H13" s="27">
        <f t="shared" si="3"/>
        <v>371.25</v>
      </c>
      <c r="I13" s="25">
        <f t="shared" si="4"/>
        <v>417.25</v>
      </c>
      <c r="K13" s="20" t="s">
        <v>100</v>
      </c>
      <c r="L13" s="20" t="s">
        <v>170</v>
      </c>
      <c r="M13" s="29">
        <f t="shared" si="5"/>
        <v>74.003600000000006</v>
      </c>
      <c r="N13" s="23">
        <v>0.8</v>
      </c>
      <c r="O13" s="23">
        <f t="shared" si="6"/>
        <v>21.6</v>
      </c>
      <c r="P13" s="23">
        <f t="shared" si="7"/>
        <v>34.56</v>
      </c>
      <c r="Q13" s="23">
        <f t="shared" si="8"/>
        <v>56.160000000000004</v>
      </c>
      <c r="R13" s="23">
        <f t="shared" si="9"/>
        <v>61.160000000000004</v>
      </c>
      <c r="T13" s="20" t="s">
        <v>128</v>
      </c>
      <c r="U13" s="20" t="s">
        <v>170</v>
      </c>
      <c r="V13" s="29">
        <f t="shared" si="10"/>
        <v>534.38923999999997</v>
      </c>
      <c r="W13">
        <v>6.22</v>
      </c>
      <c r="X13" s="1">
        <f t="shared" si="11"/>
        <v>167.94</v>
      </c>
      <c r="Y13" s="1">
        <f t="shared" si="12"/>
        <v>268.70400000000001</v>
      </c>
      <c r="Z13" s="1">
        <f t="shared" si="13"/>
        <v>436.64400000000001</v>
      </c>
      <c r="AA13" s="1">
        <f t="shared" si="14"/>
        <v>441.64400000000001</v>
      </c>
    </row>
    <row r="14" spans="1:27" x14ac:dyDescent="0.25">
      <c r="A14" s="9" t="s">
        <v>11</v>
      </c>
      <c r="B14" s="10" t="s">
        <v>13</v>
      </c>
      <c r="C14" s="10" t="s">
        <v>169</v>
      </c>
      <c r="D14" s="29">
        <f t="shared" si="0"/>
        <v>664.13874999999996</v>
      </c>
      <c r="E14" s="27">
        <v>7.45</v>
      </c>
      <c r="F14" s="27">
        <f t="shared" si="1"/>
        <v>201.15</v>
      </c>
      <c r="G14" s="27">
        <f t="shared" si="2"/>
        <v>301.72499999999997</v>
      </c>
      <c r="H14" s="27">
        <f t="shared" si="3"/>
        <v>502.875</v>
      </c>
      <c r="I14" s="25">
        <f t="shared" si="4"/>
        <v>548.875</v>
      </c>
      <c r="K14" s="20" t="s">
        <v>101</v>
      </c>
      <c r="L14" s="20" t="s">
        <v>170</v>
      </c>
      <c r="M14" s="29">
        <f t="shared" si="5"/>
        <v>84.196640000000002</v>
      </c>
      <c r="N14" s="23">
        <v>0.92</v>
      </c>
      <c r="O14" s="23">
        <f t="shared" si="6"/>
        <v>24.84</v>
      </c>
      <c r="P14" s="23">
        <f t="shared" si="7"/>
        <v>39.744</v>
      </c>
      <c r="Q14" s="23">
        <f t="shared" si="8"/>
        <v>64.584000000000003</v>
      </c>
      <c r="R14" s="23">
        <f t="shared" si="9"/>
        <v>69.584000000000003</v>
      </c>
      <c r="T14" s="20" t="s">
        <v>129</v>
      </c>
      <c r="U14" s="20" t="s">
        <v>170</v>
      </c>
      <c r="V14" s="29">
        <f t="shared" si="10"/>
        <v>550.52821999999992</v>
      </c>
      <c r="W14">
        <v>6.41</v>
      </c>
      <c r="X14" s="1">
        <f t="shared" si="11"/>
        <v>173.07</v>
      </c>
      <c r="Y14" s="1">
        <f t="shared" si="12"/>
        <v>276.91199999999998</v>
      </c>
      <c r="Z14" s="1">
        <f t="shared" si="13"/>
        <v>449.98199999999997</v>
      </c>
      <c r="AA14" s="1">
        <f t="shared" si="14"/>
        <v>454.98199999999997</v>
      </c>
    </row>
    <row r="15" spans="1:27" ht="15.75" thickBot="1" x14ac:dyDescent="0.3">
      <c r="A15" s="11" t="s">
        <v>12</v>
      </c>
      <c r="B15" s="12" t="s">
        <v>13</v>
      </c>
      <c r="C15" s="12" t="s">
        <v>169</v>
      </c>
      <c r="D15" s="30">
        <f t="shared" si="0"/>
        <v>762.14874999999995</v>
      </c>
      <c r="E15" s="27">
        <v>8.65</v>
      </c>
      <c r="F15" s="27">
        <f t="shared" si="1"/>
        <v>233.55</v>
      </c>
      <c r="G15" s="27">
        <f t="shared" si="2"/>
        <v>350.32500000000005</v>
      </c>
      <c r="H15" s="27">
        <f t="shared" si="3"/>
        <v>583.875</v>
      </c>
      <c r="I15" s="25">
        <f t="shared" si="4"/>
        <v>629.875</v>
      </c>
      <c r="K15" s="20" t="s">
        <v>102</v>
      </c>
      <c r="L15" s="20" t="s">
        <v>170</v>
      </c>
      <c r="M15" s="29">
        <f t="shared" si="5"/>
        <v>98.636780000000002</v>
      </c>
      <c r="N15" s="23">
        <v>1.0900000000000001</v>
      </c>
      <c r="O15" s="23">
        <f t="shared" si="6"/>
        <v>29.430000000000003</v>
      </c>
      <c r="P15" s="23">
        <f t="shared" si="7"/>
        <v>47.088000000000001</v>
      </c>
      <c r="Q15" s="23">
        <f t="shared" si="8"/>
        <v>76.518000000000001</v>
      </c>
      <c r="R15" s="23">
        <f t="shared" si="9"/>
        <v>81.518000000000001</v>
      </c>
      <c r="T15" s="20" t="s">
        <v>130</v>
      </c>
      <c r="U15" s="20" t="s">
        <v>170</v>
      </c>
      <c r="V15" s="29">
        <f t="shared" si="10"/>
        <v>597.24631999999997</v>
      </c>
      <c r="W15">
        <v>6.96</v>
      </c>
      <c r="X15" s="1">
        <f t="shared" si="11"/>
        <v>187.92</v>
      </c>
      <c r="Y15" s="1">
        <f t="shared" si="12"/>
        <v>300.67200000000003</v>
      </c>
      <c r="Z15" s="1">
        <f t="shared" si="13"/>
        <v>488.59199999999998</v>
      </c>
      <c r="AA15" s="1">
        <f t="shared" si="14"/>
        <v>493.59199999999998</v>
      </c>
    </row>
    <row r="16" spans="1:27" x14ac:dyDescent="0.25">
      <c r="A16" s="14" t="s">
        <v>14</v>
      </c>
      <c r="B16" s="15" t="s">
        <v>21</v>
      </c>
      <c r="C16" s="13" t="s">
        <v>169</v>
      </c>
      <c r="D16" s="31">
        <f t="shared" si="0"/>
        <v>504.8725</v>
      </c>
      <c r="E16" s="27">
        <v>5.5</v>
      </c>
      <c r="F16" s="27">
        <f t="shared" si="1"/>
        <v>148.5</v>
      </c>
      <c r="G16" s="27">
        <f t="shared" si="2"/>
        <v>222.75000000000003</v>
      </c>
      <c r="H16" s="27">
        <f t="shared" si="3"/>
        <v>371.25</v>
      </c>
      <c r="I16" s="25">
        <f t="shared" si="4"/>
        <v>417.25</v>
      </c>
      <c r="K16" s="21" t="s">
        <v>103</v>
      </c>
      <c r="L16" s="20" t="s">
        <v>170</v>
      </c>
      <c r="M16" s="29">
        <f t="shared" si="5"/>
        <v>110.52866</v>
      </c>
      <c r="N16" s="24">
        <v>1.23</v>
      </c>
      <c r="O16" s="23">
        <f t="shared" si="6"/>
        <v>33.21</v>
      </c>
      <c r="P16" s="23">
        <f t="shared" si="7"/>
        <v>53.136000000000003</v>
      </c>
      <c r="Q16" s="23">
        <f t="shared" si="8"/>
        <v>86.346000000000004</v>
      </c>
      <c r="R16" s="23">
        <f t="shared" si="9"/>
        <v>91.346000000000004</v>
      </c>
      <c r="T16" s="20" t="s">
        <v>131</v>
      </c>
      <c r="U16" s="20" t="s">
        <v>170</v>
      </c>
      <c r="V16" s="29">
        <f t="shared" si="10"/>
        <v>643.96442000000002</v>
      </c>
      <c r="W16">
        <v>7.51</v>
      </c>
      <c r="X16" s="1">
        <f t="shared" si="11"/>
        <v>202.76999999999998</v>
      </c>
      <c r="Y16" s="1">
        <f t="shared" si="12"/>
        <v>324.43199999999996</v>
      </c>
      <c r="Z16" s="1">
        <f t="shared" si="13"/>
        <v>527.202</v>
      </c>
      <c r="AA16" s="1">
        <f t="shared" si="14"/>
        <v>532.202</v>
      </c>
    </row>
    <row r="17" spans="1:27" x14ac:dyDescent="0.25">
      <c r="A17" s="9" t="s">
        <v>15</v>
      </c>
      <c r="B17" s="13" t="s">
        <v>21</v>
      </c>
      <c r="C17" s="10" t="s">
        <v>169</v>
      </c>
      <c r="D17" s="29">
        <f t="shared" si="0"/>
        <v>647.80375000000004</v>
      </c>
      <c r="E17" s="27">
        <v>7.25</v>
      </c>
      <c r="F17" s="27">
        <f t="shared" si="1"/>
        <v>195.75</v>
      </c>
      <c r="G17" s="27">
        <f t="shared" si="2"/>
        <v>293.625</v>
      </c>
      <c r="H17" s="27">
        <f t="shared" si="3"/>
        <v>489.375</v>
      </c>
      <c r="I17" s="25">
        <f t="shared" si="4"/>
        <v>535.375</v>
      </c>
      <c r="K17" s="21" t="s">
        <v>104</v>
      </c>
      <c r="L17" s="20" t="s">
        <v>170</v>
      </c>
      <c r="M17" s="29">
        <f t="shared" si="5"/>
        <v>114.77576000000001</v>
      </c>
      <c r="N17" s="24">
        <v>1.28</v>
      </c>
      <c r="O17" s="23">
        <f t="shared" si="6"/>
        <v>34.56</v>
      </c>
      <c r="P17" s="23">
        <f t="shared" si="7"/>
        <v>55.296000000000006</v>
      </c>
      <c r="Q17" s="23">
        <f t="shared" si="8"/>
        <v>89.856000000000009</v>
      </c>
      <c r="R17" s="23">
        <f t="shared" si="9"/>
        <v>94.856000000000009</v>
      </c>
      <c r="T17" s="20" t="s">
        <v>132</v>
      </c>
      <c r="U17" s="20" t="s">
        <v>170</v>
      </c>
      <c r="V17" s="29">
        <f t="shared" si="10"/>
        <v>708.52033999999992</v>
      </c>
      <c r="W17">
        <v>8.27</v>
      </c>
      <c r="X17" s="1">
        <f t="shared" si="11"/>
        <v>223.29</v>
      </c>
      <c r="Y17" s="1">
        <f t="shared" si="12"/>
        <v>357.26400000000001</v>
      </c>
      <c r="Z17" s="1">
        <f t="shared" si="13"/>
        <v>580.55399999999997</v>
      </c>
      <c r="AA17" s="1">
        <f t="shared" si="14"/>
        <v>585.55399999999997</v>
      </c>
    </row>
    <row r="18" spans="1:27" x14ac:dyDescent="0.25">
      <c r="A18" s="9" t="s">
        <v>16</v>
      </c>
      <c r="B18" s="13" t="s">
        <v>21</v>
      </c>
      <c r="C18" s="10" t="s">
        <v>169</v>
      </c>
      <c r="D18" s="29">
        <f t="shared" si="0"/>
        <v>688.64125000000001</v>
      </c>
      <c r="E18" s="27">
        <v>7.75</v>
      </c>
      <c r="F18" s="27">
        <f t="shared" si="1"/>
        <v>209.25</v>
      </c>
      <c r="G18" s="27">
        <f t="shared" si="2"/>
        <v>313.87499999999994</v>
      </c>
      <c r="H18" s="27">
        <f t="shared" si="3"/>
        <v>523.125</v>
      </c>
      <c r="I18" s="25">
        <f t="shared" si="4"/>
        <v>569.125</v>
      </c>
      <c r="K18" s="21" t="s">
        <v>105</v>
      </c>
      <c r="L18" s="20" t="s">
        <v>170</v>
      </c>
      <c r="M18" s="29">
        <f t="shared" si="5"/>
        <v>121.57112000000001</v>
      </c>
      <c r="N18" s="24">
        <v>1.36</v>
      </c>
      <c r="O18" s="23">
        <f t="shared" si="6"/>
        <v>36.720000000000006</v>
      </c>
      <c r="P18" s="23">
        <f t="shared" si="7"/>
        <v>58.75200000000001</v>
      </c>
      <c r="Q18" s="23">
        <f t="shared" si="8"/>
        <v>95.472000000000008</v>
      </c>
      <c r="R18" s="23">
        <f t="shared" si="9"/>
        <v>100.47200000000001</v>
      </c>
      <c r="T18" s="20" t="s">
        <v>133</v>
      </c>
      <c r="U18" s="20" t="s">
        <v>170</v>
      </c>
      <c r="V18" s="29">
        <f t="shared" si="10"/>
        <v>835.93333999999993</v>
      </c>
      <c r="W18">
        <v>9.77</v>
      </c>
      <c r="X18" s="1">
        <f t="shared" si="11"/>
        <v>263.78999999999996</v>
      </c>
      <c r="Y18" s="1">
        <f t="shared" si="12"/>
        <v>422.06399999999996</v>
      </c>
      <c r="Z18" s="1">
        <f t="shared" si="13"/>
        <v>685.85399999999993</v>
      </c>
      <c r="AA18" s="1">
        <f t="shared" si="14"/>
        <v>690.85399999999993</v>
      </c>
    </row>
    <row r="19" spans="1:27" x14ac:dyDescent="0.25">
      <c r="A19" s="9" t="s">
        <v>17</v>
      </c>
      <c r="B19" s="13" t="s">
        <v>21</v>
      </c>
      <c r="C19" s="10" t="s">
        <v>169</v>
      </c>
      <c r="D19" s="29">
        <f t="shared" si="0"/>
        <v>504.8725</v>
      </c>
      <c r="E19" s="27">
        <v>5.5</v>
      </c>
      <c r="F19" s="27">
        <f t="shared" si="1"/>
        <v>148.5</v>
      </c>
      <c r="G19" s="27">
        <f t="shared" si="2"/>
        <v>222.75000000000003</v>
      </c>
      <c r="H19" s="27">
        <f t="shared" si="3"/>
        <v>371.25</v>
      </c>
      <c r="I19" s="25">
        <f t="shared" si="4"/>
        <v>417.25</v>
      </c>
      <c r="K19" s="21" t="s">
        <v>106</v>
      </c>
      <c r="L19" s="20" t="s">
        <v>170</v>
      </c>
      <c r="M19" s="29">
        <f t="shared" si="5"/>
        <v>129.21589999999998</v>
      </c>
      <c r="N19" s="24">
        <v>1.45</v>
      </c>
      <c r="O19" s="23">
        <f t="shared" si="6"/>
        <v>39.15</v>
      </c>
      <c r="P19" s="23">
        <f t="shared" si="7"/>
        <v>62.639999999999993</v>
      </c>
      <c r="Q19" s="23">
        <f t="shared" si="8"/>
        <v>101.78999999999999</v>
      </c>
      <c r="R19" s="23">
        <f t="shared" si="9"/>
        <v>106.78999999999999</v>
      </c>
      <c r="T19" s="20" t="s">
        <v>134</v>
      </c>
      <c r="U19" s="20" t="s">
        <v>170</v>
      </c>
      <c r="V19" s="29">
        <f t="shared" si="10"/>
        <v>976.08763999999996</v>
      </c>
      <c r="W19">
        <v>11.42</v>
      </c>
      <c r="X19" s="1">
        <f t="shared" si="11"/>
        <v>308.33999999999997</v>
      </c>
      <c r="Y19" s="1">
        <f t="shared" si="12"/>
        <v>493.34399999999994</v>
      </c>
      <c r="Z19" s="1">
        <f t="shared" si="13"/>
        <v>801.68399999999997</v>
      </c>
      <c r="AA19" s="1">
        <f t="shared" si="14"/>
        <v>806.68399999999997</v>
      </c>
    </row>
    <row r="20" spans="1:27" x14ac:dyDescent="0.25">
      <c r="A20" s="9" t="s">
        <v>18</v>
      </c>
      <c r="B20" s="13" t="s">
        <v>21</v>
      </c>
      <c r="C20" s="10" t="s">
        <v>169</v>
      </c>
      <c r="D20" s="29">
        <f t="shared" si="0"/>
        <v>896.91250000000002</v>
      </c>
      <c r="E20" s="27">
        <v>10.3</v>
      </c>
      <c r="F20" s="27">
        <f t="shared" si="1"/>
        <v>278.10000000000002</v>
      </c>
      <c r="G20" s="27">
        <f t="shared" si="2"/>
        <v>417.15000000000003</v>
      </c>
      <c r="H20" s="27">
        <f t="shared" si="3"/>
        <v>695.25</v>
      </c>
      <c r="I20" s="25">
        <f t="shared" si="4"/>
        <v>741.25</v>
      </c>
      <c r="K20" s="21" t="s">
        <v>107</v>
      </c>
      <c r="L20" s="20" t="s">
        <v>170</v>
      </c>
      <c r="M20" s="29">
        <f t="shared" si="5"/>
        <v>132.61357999999998</v>
      </c>
      <c r="N20" s="24">
        <v>1.49</v>
      </c>
      <c r="O20" s="23">
        <f t="shared" si="6"/>
        <v>40.229999999999997</v>
      </c>
      <c r="P20" s="23">
        <f t="shared" si="7"/>
        <v>64.367999999999995</v>
      </c>
      <c r="Q20" s="23">
        <f t="shared" si="8"/>
        <v>104.59799999999998</v>
      </c>
      <c r="R20" s="23">
        <f t="shared" si="9"/>
        <v>109.59799999999998</v>
      </c>
      <c r="T20" s="21" t="s">
        <v>135</v>
      </c>
      <c r="U20" s="20" t="s">
        <v>170</v>
      </c>
      <c r="V20" s="29">
        <f t="shared" si="10"/>
        <v>2302.8816799999995</v>
      </c>
      <c r="W20">
        <v>27.04</v>
      </c>
      <c r="X20" s="1">
        <f t="shared" si="11"/>
        <v>730.07999999999993</v>
      </c>
      <c r="Y20" s="1">
        <f t="shared" si="12"/>
        <v>1168.1279999999997</v>
      </c>
      <c r="Z20" s="1">
        <f t="shared" si="13"/>
        <v>1898.2079999999996</v>
      </c>
      <c r="AA20" s="1">
        <f t="shared" si="14"/>
        <v>1903.2079999999996</v>
      </c>
    </row>
    <row r="21" spans="1:27" x14ac:dyDescent="0.25">
      <c r="A21" s="9" t="s">
        <v>19</v>
      </c>
      <c r="B21" s="13" t="s">
        <v>21</v>
      </c>
      <c r="C21" s="10" t="s">
        <v>169</v>
      </c>
      <c r="D21" s="29">
        <f t="shared" si="0"/>
        <v>639.63625000000002</v>
      </c>
      <c r="E21" s="27">
        <v>7.15</v>
      </c>
      <c r="F21" s="27">
        <f t="shared" si="1"/>
        <v>193.05</v>
      </c>
      <c r="G21" s="27">
        <f t="shared" si="2"/>
        <v>289.57499999999999</v>
      </c>
      <c r="H21" s="27">
        <f t="shared" si="3"/>
        <v>482.625</v>
      </c>
      <c r="I21" s="25">
        <f t="shared" si="4"/>
        <v>528.625</v>
      </c>
      <c r="K21" s="21" t="s">
        <v>108</v>
      </c>
      <c r="L21" s="20" t="s">
        <v>170</v>
      </c>
      <c r="M21" s="29">
        <f t="shared" si="5"/>
        <v>141.10777999999999</v>
      </c>
      <c r="N21" s="24">
        <v>1.59</v>
      </c>
      <c r="O21" s="23">
        <f t="shared" si="6"/>
        <v>42.93</v>
      </c>
      <c r="P21" s="23">
        <f t="shared" si="7"/>
        <v>68.688000000000002</v>
      </c>
      <c r="Q21" s="23">
        <f t="shared" si="8"/>
        <v>111.61799999999999</v>
      </c>
      <c r="R21" s="23">
        <f t="shared" si="9"/>
        <v>116.61799999999999</v>
      </c>
      <c r="T21" s="21" t="s">
        <v>136</v>
      </c>
      <c r="U21" s="20" t="s">
        <v>170</v>
      </c>
      <c r="V21" s="29">
        <f t="shared" si="10"/>
        <v>1179.0990199999999</v>
      </c>
      <c r="W21">
        <v>13.81</v>
      </c>
      <c r="X21" s="1">
        <f t="shared" si="11"/>
        <v>372.87</v>
      </c>
      <c r="Y21" s="1">
        <f t="shared" si="12"/>
        <v>596.59199999999998</v>
      </c>
      <c r="Z21" s="1">
        <f t="shared" si="13"/>
        <v>969.46199999999999</v>
      </c>
      <c r="AA21" s="1">
        <f t="shared" si="14"/>
        <v>974.46199999999999</v>
      </c>
    </row>
    <row r="22" spans="1:27" ht="15.75" thickBot="1" x14ac:dyDescent="0.3">
      <c r="A22" s="11" t="s">
        <v>20</v>
      </c>
      <c r="B22" s="16" t="s">
        <v>21</v>
      </c>
      <c r="C22" s="12" t="s">
        <v>169</v>
      </c>
      <c r="D22" s="30">
        <f t="shared" si="0"/>
        <v>900.99624999999992</v>
      </c>
      <c r="E22" s="27">
        <v>10.35</v>
      </c>
      <c r="F22" s="27">
        <f t="shared" si="1"/>
        <v>279.45</v>
      </c>
      <c r="G22" s="27">
        <f t="shared" si="2"/>
        <v>419.17499999999995</v>
      </c>
      <c r="H22" s="27">
        <f t="shared" si="3"/>
        <v>698.625</v>
      </c>
      <c r="I22" s="25">
        <f t="shared" si="4"/>
        <v>744.625</v>
      </c>
      <c r="K22" s="21" t="s">
        <v>109</v>
      </c>
      <c r="L22" s="20" t="s">
        <v>170</v>
      </c>
      <c r="M22" s="29">
        <f t="shared" si="5"/>
        <v>150.45140000000001</v>
      </c>
      <c r="N22" s="24">
        <v>1.7</v>
      </c>
      <c r="O22" s="23">
        <f t="shared" si="6"/>
        <v>45.9</v>
      </c>
      <c r="P22" s="23">
        <f t="shared" si="7"/>
        <v>73.44</v>
      </c>
      <c r="Q22" s="23">
        <f t="shared" si="8"/>
        <v>119.34</v>
      </c>
      <c r="R22" s="23">
        <f t="shared" si="9"/>
        <v>124.34</v>
      </c>
      <c r="T22" s="21" t="s">
        <v>137</v>
      </c>
      <c r="U22" s="20" t="s">
        <v>170</v>
      </c>
      <c r="V22" s="29">
        <f t="shared" si="10"/>
        <v>1360.0254799999998</v>
      </c>
      <c r="W22">
        <v>15.94</v>
      </c>
      <c r="X22" s="1">
        <f t="shared" si="11"/>
        <v>430.38</v>
      </c>
      <c r="Y22" s="1">
        <f t="shared" si="12"/>
        <v>688.60799999999995</v>
      </c>
      <c r="Z22" s="1">
        <f t="shared" si="13"/>
        <v>1118.9879999999998</v>
      </c>
      <c r="AA22" s="1">
        <f t="shared" si="14"/>
        <v>1123.9879999999998</v>
      </c>
    </row>
    <row r="23" spans="1:27" x14ac:dyDescent="0.25">
      <c r="A23" s="14" t="s">
        <v>22</v>
      </c>
      <c r="B23" s="15" t="s">
        <v>24</v>
      </c>
      <c r="C23" s="13" t="s">
        <v>169</v>
      </c>
      <c r="D23" s="31">
        <f t="shared" si="0"/>
        <v>745.81375000000003</v>
      </c>
      <c r="E23" s="27">
        <v>8.4499999999999993</v>
      </c>
      <c r="F23" s="27">
        <f t="shared" si="1"/>
        <v>228.14999999999998</v>
      </c>
      <c r="G23" s="27">
        <f t="shared" si="2"/>
        <v>342.22499999999997</v>
      </c>
      <c r="H23" s="27">
        <f t="shared" si="3"/>
        <v>570.375</v>
      </c>
      <c r="I23" s="25">
        <f t="shared" si="4"/>
        <v>616.375</v>
      </c>
      <c r="K23" s="21" t="s">
        <v>110</v>
      </c>
      <c r="L23" s="20" t="s">
        <v>170</v>
      </c>
      <c r="M23" s="29">
        <f t="shared" si="5"/>
        <v>153.84907999999999</v>
      </c>
      <c r="N23" s="24">
        <v>1.74</v>
      </c>
      <c r="O23" s="23">
        <f t="shared" si="6"/>
        <v>46.98</v>
      </c>
      <c r="P23" s="23">
        <f t="shared" si="7"/>
        <v>75.168000000000006</v>
      </c>
      <c r="Q23" s="23">
        <f t="shared" si="8"/>
        <v>122.148</v>
      </c>
      <c r="R23" s="23">
        <f t="shared" si="9"/>
        <v>127.148</v>
      </c>
      <c r="T23" s="21" t="s">
        <v>138</v>
      </c>
      <c r="U23" s="20" t="s">
        <v>170</v>
      </c>
      <c r="V23" s="29">
        <f t="shared" si="10"/>
        <v>415.47044000000005</v>
      </c>
      <c r="W23">
        <v>4.82</v>
      </c>
      <c r="X23" s="1">
        <f t="shared" si="11"/>
        <v>130.14000000000001</v>
      </c>
      <c r="Y23" s="1">
        <f t="shared" si="12"/>
        <v>208.22400000000002</v>
      </c>
      <c r="Z23" s="1">
        <f t="shared" si="13"/>
        <v>338.36400000000003</v>
      </c>
      <c r="AA23" s="1">
        <f t="shared" si="14"/>
        <v>343.36400000000003</v>
      </c>
    </row>
    <row r="24" spans="1:27" ht="15.75" thickBot="1" x14ac:dyDescent="0.3">
      <c r="A24" s="11" t="s">
        <v>23</v>
      </c>
      <c r="B24" s="16" t="s">
        <v>24</v>
      </c>
      <c r="C24" s="12" t="s">
        <v>169</v>
      </c>
      <c r="D24" s="30">
        <f t="shared" si="0"/>
        <v>884.66125</v>
      </c>
      <c r="E24" s="27">
        <v>10.15</v>
      </c>
      <c r="F24" s="27">
        <f t="shared" si="1"/>
        <v>274.05</v>
      </c>
      <c r="G24" s="27">
        <f t="shared" si="2"/>
        <v>411.07499999999999</v>
      </c>
      <c r="H24" s="27">
        <f t="shared" si="3"/>
        <v>685.125</v>
      </c>
      <c r="I24" s="25">
        <f t="shared" si="4"/>
        <v>731.125</v>
      </c>
      <c r="K24" s="21" t="s">
        <v>111</v>
      </c>
      <c r="L24" s="20" t="s">
        <v>170</v>
      </c>
      <c r="M24" s="29">
        <f t="shared" si="5"/>
        <v>160.64444</v>
      </c>
      <c r="N24" s="24">
        <v>1.82</v>
      </c>
      <c r="O24" s="23">
        <f t="shared" si="6"/>
        <v>49.14</v>
      </c>
      <c r="P24" s="23">
        <f t="shared" si="7"/>
        <v>78.623999999999995</v>
      </c>
      <c r="Q24" s="23">
        <f t="shared" si="8"/>
        <v>127.764</v>
      </c>
      <c r="R24" s="23">
        <f t="shared" si="9"/>
        <v>132.76400000000001</v>
      </c>
      <c r="T24" s="21" t="s">
        <v>139</v>
      </c>
      <c r="U24" s="20" t="s">
        <v>170</v>
      </c>
      <c r="V24" s="29">
        <f t="shared" si="10"/>
        <v>671.14586000000008</v>
      </c>
      <c r="W24">
        <v>7.83</v>
      </c>
      <c r="X24" s="1">
        <f t="shared" si="11"/>
        <v>211.41</v>
      </c>
      <c r="Y24" s="1">
        <f t="shared" si="12"/>
        <v>338.25600000000003</v>
      </c>
      <c r="Z24" s="1">
        <f t="shared" si="13"/>
        <v>549.66600000000005</v>
      </c>
      <c r="AA24" s="1">
        <f t="shared" si="14"/>
        <v>554.66600000000005</v>
      </c>
    </row>
    <row r="25" spans="1:27" x14ac:dyDescent="0.25">
      <c r="A25" s="14" t="s">
        <v>25</v>
      </c>
      <c r="B25" s="15" t="s">
        <v>29</v>
      </c>
      <c r="C25" s="13" t="s">
        <v>169</v>
      </c>
      <c r="D25" s="31">
        <f t="shared" si="0"/>
        <v>602.88249999999994</v>
      </c>
      <c r="E25" s="27">
        <v>6.7</v>
      </c>
      <c r="F25" s="27">
        <f t="shared" si="1"/>
        <v>180.9</v>
      </c>
      <c r="G25" s="27">
        <f t="shared" si="2"/>
        <v>271.35000000000002</v>
      </c>
      <c r="H25" s="27">
        <f t="shared" si="3"/>
        <v>452.25</v>
      </c>
      <c r="I25" s="25">
        <f t="shared" si="4"/>
        <v>498.25</v>
      </c>
      <c r="K25" s="21" t="s">
        <v>112</v>
      </c>
      <c r="L25" s="20" t="s">
        <v>170</v>
      </c>
      <c r="M25" s="29">
        <f t="shared" si="5"/>
        <v>174.23516000000001</v>
      </c>
      <c r="N25" s="24">
        <v>1.98</v>
      </c>
      <c r="O25" s="23">
        <f t="shared" si="6"/>
        <v>53.46</v>
      </c>
      <c r="P25" s="23">
        <f t="shared" si="7"/>
        <v>85.536000000000001</v>
      </c>
      <c r="Q25" s="23">
        <f t="shared" si="8"/>
        <v>138.99600000000001</v>
      </c>
      <c r="R25" s="23">
        <f t="shared" si="9"/>
        <v>143.99600000000001</v>
      </c>
      <c r="T25" s="21" t="s">
        <v>140</v>
      </c>
      <c r="U25" s="20" t="s">
        <v>170</v>
      </c>
      <c r="V25" s="29">
        <f t="shared" si="10"/>
        <v>773.07625999999993</v>
      </c>
      <c r="W25">
        <v>9.0299999999999994</v>
      </c>
      <c r="X25" s="1">
        <f t="shared" si="11"/>
        <v>243.80999999999997</v>
      </c>
      <c r="Y25" s="1">
        <f t="shared" si="12"/>
        <v>390.096</v>
      </c>
      <c r="Z25" s="1">
        <f t="shared" si="13"/>
        <v>633.90599999999995</v>
      </c>
      <c r="AA25" s="1">
        <f t="shared" si="14"/>
        <v>638.90599999999995</v>
      </c>
    </row>
    <row r="26" spans="1:27" x14ac:dyDescent="0.25">
      <c r="A26" s="9" t="s">
        <v>26</v>
      </c>
      <c r="B26" s="13" t="s">
        <v>29</v>
      </c>
      <c r="C26" s="10" t="s">
        <v>169</v>
      </c>
      <c r="D26" s="29">
        <f t="shared" si="0"/>
        <v>504.8725</v>
      </c>
      <c r="E26" s="27">
        <v>5.5</v>
      </c>
      <c r="F26" s="27">
        <f t="shared" si="1"/>
        <v>148.5</v>
      </c>
      <c r="G26" s="27">
        <f t="shared" si="2"/>
        <v>222.75000000000003</v>
      </c>
      <c r="H26" s="27">
        <f t="shared" si="3"/>
        <v>371.25</v>
      </c>
      <c r="I26" s="25">
        <f t="shared" si="4"/>
        <v>417.25</v>
      </c>
      <c r="K26" s="21" t="s">
        <v>113</v>
      </c>
      <c r="L26" s="20" t="s">
        <v>170</v>
      </c>
      <c r="M26" s="29">
        <f t="shared" si="5"/>
        <v>186.97645999999997</v>
      </c>
      <c r="N26" s="24">
        <v>2.13</v>
      </c>
      <c r="O26" s="23">
        <f t="shared" si="6"/>
        <v>57.51</v>
      </c>
      <c r="P26" s="23">
        <f t="shared" si="7"/>
        <v>92.015999999999991</v>
      </c>
      <c r="Q26" s="23">
        <f t="shared" si="8"/>
        <v>149.52599999999998</v>
      </c>
      <c r="R26" s="23">
        <f t="shared" si="9"/>
        <v>154.52599999999998</v>
      </c>
      <c r="T26" s="21" t="s">
        <v>141</v>
      </c>
      <c r="U26" s="20" t="s">
        <v>170</v>
      </c>
      <c r="V26" s="29">
        <f t="shared" si="10"/>
        <v>784.11871999999994</v>
      </c>
      <c r="W26">
        <v>9.16</v>
      </c>
      <c r="X26" s="1">
        <f t="shared" si="11"/>
        <v>247.32</v>
      </c>
      <c r="Y26" s="1">
        <f t="shared" si="12"/>
        <v>395.71199999999999</v>
      </c>
      <c r="Z26" s="1">
        <f t="shared" si="13"/>
        <v>643.03199999999993</v>
      </c>
      <c r="AA26" s="1">
        <f t="shared" si="14"/>
        <v>648.03199999999993</v>
      </c>
    </row>
    <row r="27" spans="1:27" x14ac:dyDescent="0.25">
      <c r="A27" s="9" t="s">
        <v>27</v>
      </c>
      <c r="B27" s="13" t="s">
        <v>29</v>
      </c>
      <c r="C27" s="10" t="s">
        <v>169</v>
      </c>
      <c r="D27" s="29">
        <f t="shared" si="0"/>
        <v>660.05499999999995</v>
      </c>
      <c r="E27" s="27">
        <v>7.4</v>
      </c>
      <c r="F27" s="27">
        <f t="shared" si="1"/>
        <v>199.8</v>
      </c>
      <c r="G27" s="27">
        <f t="shared" si="2"/>
        <v>299.70000000000005</v>
      </c>
      <c r="H27" s="27">
        <f t="shared" si="3"/>
        <v>499.50000000000006</v>
      </c>
      <c r="I27" s="25">
        <f t="shared" si="4"/>
        <v>545.5</v>
      </c>
      <c r="K27" s="21" t="s">
        <v>114</v>
      </c>
      <c r="L27" s="20" t="s">
        <v>170</v>
      </c>
      <c r="M27" s="29">
        <f t="shared" si="5"/>
        <v>207.36254</v>
      </c>
      <c r="N27" s="24">
        <v>2.37</v>
      </c>
      <c r="O27" s="23">
        <f t="shared" si="6"/>
        <v>63.99</v>
      </c>
      <c r="P27" s="23">
        <f t="shared" si="7"/>
        <v>102.384</v>
      </c>
      <c r="Q27" s="23">
        <f t="shared" si="8"/>
        <v>166.374</v>
      </c>
      <c r="R27" s="23">
        <f t="shared" si="9"/>
        <v>171.374</v>
      </c>
      <c r="T27" s="21" t="s">
        <v>142</v>
      </c>
      <c r="U27" s="20" t="s">
        <v>170</v>
      </c>
      <c r="V27" s="29">
        <f t="shared" si="10"/>
        <v>1027.9022600000001</v>
      </c>
      <c r="W27">
        <v>12.03</v>
      </c>
      <c r="X27" s="1">
        <f t="shared" si="11"/>
        <v>324.81</v>
      </c>
      <c r="Y27" s="1">
        <f t="shared" si="12"/>
        <v>519.69600000000003</v>
      </c>
      <c r="Z27" s="1">
        <f t="shared" si="13"/>
        <v>844.50600000000009</v>
      </c>
      <c r="AA27" s="1">
        <f t="shared" si="14"/>
        <v>849.50600000000009</v>
      </c>
    </row>
    <row r="28" spans="1:27" ht="15.75" thickBot="1" x14ac:dyDescent="0.3">
      <c r="A28" s="11" t="s">
        <v>28</v>
      </c>
      <c r="B28" s="16" t="s">
        <v>29</v>
      </c>
      <c r="C28" s="12" t="s">
        <v>169</v>
      </c>
      <c r="D28" s="30">
        <f t="shared" si="0"/>
        <v>504.8725</v>
      </c>
      <c r="E28" s="27">
        <v>5.5</v>
      </c>
      <c r="F28" s="27">
        <f t="shared" si="1"/>
        <v>148.5</v>
      </c>
      <c r="G28" s="27">
        <f t="shared" si="2"/>
        <v>222.75000000000003</v>
      </c>
      <c r="H28" s="27">
        <f t="shared" si="3"/>
        <v>371.25</v>
      </c>
      <c r="I28" s="25">
        <f t="shared" si="4"/>
        <v>417.25</v>
      </c>
      <c r="K28" s="21" t="s">
        <v>115</v>
      </c>
      <c r="L28" s="20" t="s">
        <v>170</v>
      </c>
      <c r="M28" s="29">
        <f t="shared" si="5"/>
        <v>214.15790000000001</v>
      </c>
      <c r="N28" s="24">
        <v>2.4500000000000002</v>
      </c>
      <c r="O28" s="23">
        <f t="shared" si="6"/>
        <v>66.150000000000006</v>
      </c>
      <c r="P28" s="23">
        <f t="shared" si="7"/>
        <v>105.84000000000002</v>
      </c>
      <c r="Q28" s="23">
        <f t="shared" si="8"/>
        <v>171.99</v>
      </c>
      <c r="R28" s="23">
        <f t="shared" si="9"/>
        <v>176.99</v>
      </c>
      <c r="T28" s="21" t="s">
        <v>143</v>
      </c>
      <c r="U28" s="20" t="s">
        <v>170</v>
      </c>
      <c r="V28" s="29">
        <f t="shared" si="10"/>
        <v>1045.74008</v>
      </c>
      <c r="W28">
        <v>12.24</v>
      </c>
      <c r="X28" s="1">
        <f t="shared" si="11"/>
        <v>330.48</v>
      </c>
      <c r="Y28" s="1">
        <f t="shared" si="12"/>
        <v>528.76800000000003</v>
      </c>
      <c r="Z28" s="1">
        <f t="shared" si="13"/>
        <v>859.24800000000005</v>
      </c>
      <c r="AA28" s="1">
        <f t="shared" si="14"/>
        <v>864.24800000000005</v>
      </c>
    </row>
    <row r="29" spans="1:27" x14ac:dyDescent="0.25">
      <c r="A29" s="14" t="s">
        <v>30</v>
      </c>
      <c r="B29" s="15" t="s">
        <v>36</v>
      </c>
      <c r="C29" s="13" t="s">
        <v>169</v>
      </c>
      <c r="D29" s="31">
        <f t="shared" si="0"/>
        <v>611.04999999999995</v>
      </c>
      <c r="E29" s="27">
        <v>6.8</v>
      </c>
      <c r="F29" s="27">
        <f t="shared" si="1"/>
        <v>183.6</v>
      </c>
      <c r="G29" s="27">
        <f t="shared" si="2"/>
        <v>275.39999999999998</v>
      </c>
      <c r="H29" s="27">
        <f t="shared" si="3"/>
        <v>459</v>
      </c>
      <c r="I29" s="25">
        <f t="shared" si="4"/>
        <v>505</v>
      </c>
      <c r="K29" s="21" t="s">
        <v>116</v>
      </c>
      <c r="L29" s="20" t="s">
        <v>170</v>
      </c>
      <c r="M29" s="29">
        <f t="shared" si="5"/>
        <v>222.65209999999999</v>
      </c>
      <c r="N29" s="24">
        <v>2.5499999999999998</v>
      </c>
      <c r="O29" s="23">
        <f t="shared" si="6"/>
        <v>68.849999999999994</v>
      </c>
      <c r="P29" s="23">
        <f t="shared" si="7"/>
        <v>110.15999999999998</v>
      </c>
      <c r="Q29" s="23">
        <f t="shared" si="8"/>
        <v>179.01</v>
      </c>
      <c r="R29" s="23">
        <f t="shared" si="9"/>
        <v>184.01</v>
      </c>
      <c r="T29" s="21" t="s">
        <v>149</v>
      </c>
      <c r="U29" s="20" t="s">
        <v>170</v>
      </c>
      <c r="V29" s="29">
        <f t="shared" si="10"/>
        <v>2561.10536</v>
      </c>
      <c r="W29">
        <v>30.08</v>
      </c>
      <c r="X29" s="1">
        <f t="shared" si="11"/>
        <v>812.16</v>
      </c>
      <c r="Y29" s="1">
        <f t="shared" si="12"/>
        <v>1299.4559999999999</v>
      </c>
      <c r="Z29" s="1">
        <f t="shared" si="13"/>
        <v>2111.616</v>
      </c>
      <c r="AA29" s="1">
        <f t="shared" si="14"/>
        <v>2116.616</v>
      </c>
    </row>
    <row r="30" spans="1:27" x14ac:dyDescent="0.25">
      <c r="A30" s="9" t="s">
        <v>31</v>
      </c>
      <c r="B30" s="13" t="s">
        <v>36</v>
      </c>
      <c r="C30" s="10" t="s">
        <v>169</v>
      </c>
      <c r="D30" s="29">
        <f t="shared" si="0"/>
        <v>611.04999999999995</v>
      </c>
      <c r="E30" s="27">
        <v>6.8</v>
      </c>
      <c r="F30" s="27">
        <f t="shared" si="1"/>
        <v>183.6</v>
      </c>
      <c r="G30" s="27">
        <f t="shared" si="2"/>
        <v>275.39999999999998</v>
      </c>
      <c r="H30" s="27">
        <f t="shared" si="3"/>
        <v>459</v>
      </c>
      <c r="I30" s="25">
        <f t="shared" si="4"/>
        <v>505</v>
      </c>
      <c r="K30" s="21" t="s">
        <v>117</v>
      </c>
      <c r="L30" s="20" t="s">
        <v>170</v>
      </c>
      <c r="M30" s="29">
        <f t="shared" si="5"/>
        <v>237.09224</v>
      </c>
      <c r="N30" s="24">
        <v>2.72</v>
      </c>
      <c r="O30" s="23">
        <f t="shared" si="6"/>
        <v>73.440000000000012</v>
      </c>
      <c r="P30" s="23">
        <f t="shared" si="7"/>
        <v>117.50400000000002</v>
      </c>
      <c r="Q30" s="23">
        <f t="shared" si="8"/>
        <v>190.94400000000002</v>
      </c>
      <c r="R30" s="23">
        <f t="shared" si="9"/>
        <v>195.94400000000002</v>
      </c>
      <c r="T30" s="21" t="s">
        <v>144</v>
      </c>
      <c r="U30" s="20" t="s">
        <v>170</v>
      </c>
      <c r="V30" s="29">
        <f t="shared" si="10"/>
        <v>4831.60502</v>
      </c>
      <c r="W30">
        <v>56.81</v>
      </c>
      <c r="X30" s="1">
        <f t="shared" si="11"/>
        <v>1533.8700000000001</v>
      </c>
      <c r="Y30" s="1">
        <f t="shared" si="12"/>
        <v>2454.192</v>
      </c>
      <c r="Z30" s="1">
        <f t="shared" si="13"/>
        <v>3988.0619999999999</v>
      </c>
      <c r="AA30" s="1">
        <f t="shared" si="14"/>
        <v>3993.0619999999999</v>
      </c>
    </row>
    <row r="31" spans="1:27" x14ac:dyDescent="0.25">
      <c r="A31" s="9" t="s">
        <v>32</v>
      </c>
      <c r="B31" s="13" t="s">
        <v>36</v>
      </c>
      <c r="C31" s="10" t="s">
        <v>169</v>
      </c>
      <c r="D31" s="29">
        <f t="shared" si="0"/>
        <v>549.79374999999993</v>
      </c>
      <c r="E31" s="27">
        <v>6.05</v>
      </c>
      <c r="F31" s="27">
        <f t="shared" si="1"/>
        <v>163.35</v>
      </c>
      <c r="G31" s="27">
        <f t="shared" si="2"/>
        <v>245.02500000000001</v>
      </c>
      <c r="H31" s="27">
        <f t="shared" si="3"/>
        <v>408.375</v>
      </c>
      <c r="I31" s="25">
        <f t="shared" si="4"/>
        <v>454.375</v>
      </c>
      <c r="K31" s="21" t="s">
        <v>118</v>
      </c>
      <c r="L31" s="20" t="s">
        <v>170</v>
      </c>
      <c r="M31" s="29">
        <f t="shared" si="5"/>
        <v>245.58643999999998</v>
      </c>
      <c r="N31" s="24">
        <v>2.82</v>
      </c>
      <c r="O31" s="23">
        <f t="shared" si="6"/>
        <v>76.14</v>
      </c>
      <c r="P31" s="23">
        <f t="shared" si="7"/>
        <v>121.824</v>
      </c>
      <c r="Q31" s="23">
        <f t="shared" si="8"/>
        <v>197.964</v>
      </c>
      <c r="R31" s="23">
        <f t="shared" si="9"/>
        <v>202.964</v>
      </c>
      <c r="T31" s="21" t="s">
        <v>145</v>
      </c>
      <c r="U31" s="20" t="s">
        <v>170</v>
      </c>
      <c r="V31" s="29">
        <f t="shared" si="10"/>
        <v>1121.3384600000002</v>
      </c>
      <c r="W31">
        <v>13.13</v>
      </c>
      <c r="X31" s="1">
        <f t="shared" si="11"/>
        <v>354.51000000000005</v>
      </c>
      <c r="Y31" s="1">
        <f t="shared" si="12"/>
        <v>567.21600000000012</v>
      </c>
      <c r="Z31" s="1">
        <f t="shared" si="13"/>
        <v>921.72600000000011</v>
      </c>
      <c r="AA31" s="1">
        <f t="shared" si="14"/>
        <v>926.72600000000011</v>
      </c>
    </row>
    <row r="32" spans="1:27" x14ac:dyDescent="0.25">
      <c r="A32" s="9" t="s">
        <v>33</v>
      </c>
      <c r="B32" s="13" t="s">
        <v>36</v>
      </c>
      <c r="C32" s="10" t="s">
        <v>169</v>
      </c>
      <c r="D32" s="29">
        <f t="shared" si="0"/>
        <v>639.63625000000002</v>
      </c>
      <c r="E32" s="27">
        <v>7.15</v>
      </c>
      <c r="F32" s="27">
        <f t="shared" si="1"/>
        <v>193.05</v>
      </c>
      <c r="G32" s="27">
        <f t="shared" si="2"/>
        <v>289.57499999999999</v>
      </c>
      <c r="H32" s="27">
        <f t="shared" si="3"/>
        <v>482.625</v>
      </c>
      <c r="I32" s="25">
        <f t="shared" si="4"/>
        <v>528.625</v>
      </c>
      <c r="K32" s="21" t="s">
        <v>119</v>
      </c>
      <c r="L32" s="20" t="s">
        <v>170</v>
      </c>
      <c r="M32" s="29">
        <f t="shared" si="5"/>
        <v>256.62890000000004</v>
      </c>
      <c r="N32" s="24">
        <v>2.95</v>
      </c>
      <c r="O32" s="23">
        <f t="shared" si="6"/>
        <v>79.650000000000006</v>
      </c>
      <c r="P32" s="23">
        <f t="shared" si="7"/>
        <v>127.44000000000001</v>
      </c>
      <c r="Q32" s="23">
        <f t="shared" si="8"/>
        <v>207.09000000000003</v>
      </c>
      <c r="R32" s="23">
        <f t="shared" si="9"/>
        <v>212.09000000000003</v>
      </c>
      <c r="T32" s="21" t="s">
        <v>146</v>
      </c>
      <c r="U32" s="20" t="s">
        <v>170</v>
      </c>
      <c r="V32" s="29">
        <f t="shared" si="10"/>
        <v>2588.2867999999999</v>
      </c>
      <c r="W32">
        <v>30.4</v>
      </c>
      <c r="X32" s="1">
        <f t="shared" si="11"/>
        <v>820.8</v>
      </c>
      <c r="Y32" s="1">
        <f t="shared" si="12"/>
        <v>1313.28</v>
      </c>
      <c r="Z32" s="1">
        <f t="shared" si="13"/>
        <v>2134.08</v>
      </c>
      <c r="AA32" s="1">
        <f t="shared" si="14"/>
        <v>2139.08</v>
      </c>
    </row>
    <row r="33" spans="1:27" x14ac:dyDescent="0.25">
      <c r="A33" s="9" t="s">
        <v>34</v>
      </c>
      <c r="B33" s="13" t="s">
        <v>36</v>
      </c>
      <c r="C33" s="10" t="s">
        <v>169</v>
      </c>
      <c r="D33" s="29">
        <f t="shared" si="0"/>
        <v>794.81875000000002</v>
      </c>
      <c r="E33" s="27">
        <v>9.0500000000000007</v>
      </c>
      <c r="F33" s="27">
        <f t="shared" si="1"/>
        <v>244.35000000000002</v>
      </c>
      <c r="G33" s="27">
        <f t="shared" si="2"/>
        <v>366.52500000000003</v>
      </c>
      <c r="H33" s="27">
        <f t="shared" si="3"/>
        <v>610.875</v>
      </c>
      <c r="I33" s="25">
        <f t="shared" si="4"/>
        <v>656.875</v>
      </c>
      <c r="K33" s="21" t="s">
        <v>120</v>
      </c>
      <c r="L33" s="20" t="s">
        <v>170</v>
      </c>
      <c r="M33" s="29">
        <f t="shared" si="5"/>
        <v>279.56324000000006</v>
      </c>
      <c r="N33" s="24">
        <v>3.22</v>
      </c>
      <c r="O33" s="23">
        <f t="shared" si="6"/>
        <v>86.940000000000012</v>
      </c>
      <c r="P33" s="23">
        <f t="shared" si="7"/>
        <v>139.10400000000004</v>
      </c>
      <c r="Q33" s="23">
        <f t="shared" si="8"/>
        <v>226.04400000000004</v>
      </c>
      <c r="R33" s="23">
        <f t="shared" si="9"/>
        <v>231.04400000000004</v>
      </c>
      <c r="T33" s="21" t="s">
        <v>147</v>
      </c>
      <c r="U33" s="20" t="s">
        <v>170</v>
      </c>
      <c r="V33" s="29">
        <f t="shared" si="10"/>
        <v>858.86767999999995</v>
      </c>
      <c r="W33">
        <v>10.039999999999999</v>
      </c>
      <c r="X33" s="1">
        <f t="shared" si="11"/>
        <v>271.08</v>
      </c>
      <c r="Y33" s="1">
        <f t="shared" si="12"/>
        <v>433.72799999999995</v>
      </c>
      <c r="Z33" s="1">
        <f t="shared" si="13"/>
        <v>704.80799999999999</v>
      </c>
      <c r="AA33" s="1">
        <f t="shared" si="14"/>
        <v>709.80799999999999</v>
      </c>
    </row>
    <row r="34" spans="1:27" ht="15.75" thickBot="1" x14ac:dyDescent="0.3">
      <c r="A34" s="11" t="s">
        <v>35</v>
      </c>
      <c r="B34" s="16" t="s">
        <v>36</v>
      </c>
      <c r="C34" s="12" t="s">
        <v>169</v>
      </c>
      <c r="D34" s="30">
        <f t="shared" si="0"/>
        <v>672.30624999999998</v>
      </c>
      <c r="E34" s="27">
        <v>7.55</v>
      </c>
      <c r="F34" s="27">
        <f t="shared" si="1"/>
        <v>203.85</v>
      </c>
      <c r="G34" s="27">
        <f t="shared" si="2"/>
        <v>305.77499999999998</v>
      </c>
      <c r="H34" s="27">
        <f t="shared" si="3"/>
        <v>509.625</v>
      </c>
      <c r="I34" s="25">
        <f t="shared" si="4"/>
        <v>555.625</v>
      </c>
      <c r="K34" s="21" t="s">
        <v>121</v>
      </c>
      <c r="L34" s="20" t="s">
        <v>170</v>
      </c>
      <c r="M34" s="29">
        <f t="shared" si="5"/>
        <v>313.54004000000003</v>
      </c>
      <c r="N34" s="24">
        <v>3.62</v>
      </c>
      <c r="O34" s="23">
        <f t="shared" si="6"/>
        <v>97.740000000000009</v>
      </c>
      <c r="P34" s="23">
        <f t="shared" si="7"/>
        <v>156.38400000000001</v>
      </c>
      <c r="Q34" s="23">
        <f t="shared" si="8"/>
        <v>254.12400000000002</v>
      </c>
      <c r="R34" s="23">
        <f t="shared" si="9"/>
        <v>259.12400000000002</v>
      </c>
      <c r="T34" s="21" t="s">
        <v>148</v>
      </c>
      <c r="U34" s="20" t="s">
        <v>170</v>
      </c>
      <c r="V34" s="29">
        <f t="shared" si="10"/>
        <v>1144.2728</v>
      </c>
      <c r="W34">
        <v>13.4</v>
      </c>
      <c r="X34" s="1">
        <f t="shared" si="11"/>
        <v>361.8</v>
      </c>
      <c r="Y34" s="1">
        <f t="shared" si="12"/>
        <v>578.88000000000011</v>
      </c>
      <c r="Z34" s="1">
        <f t="shared" si="13"/>
        <v>940.68000000000006</v>
      </c>
      <c r="AA34" s="1">
        <f t="shared" si="14"/>
        <v>945.68000000000006</v>
      </c>
    </row>
    <row r="35" spans="1:27" x14ac:dyDescent="0.25">
      <c r="A35" s="14" t="s">
        <v>37</v>
      </c>
      <c r="B35" s="15" t="s">
        <v>29</v>
      </c>
      <c r="C35" s="13" t="s">
        <v>169</v>
      </c>
      <c r="D35" s="31">
        <f t="shared" si="0"/>
        <v>794.81875000000002</v>
      </c>
      <c r="E35" s="27">
        <v>9.0500000000000007</v>
      </c>
      <c r="F35" s="27">
        <f t="shared" si="1"/>
        <v>244.35000000000002</v>
      </c>
      <c r="G35" s="27">
        <f t="shared" si="2"/>
        <v>366.52500000000003</v>
      </c>
      <c r="H35" s="27">
        <f t="shared" si="3"/>
        <v>610.875</v>
      </c>
      <c r="I35" s="25">
        <f t="shared" si="4"/>
        <v>656.875</v>
      </c>
      <c r="K35" s="21" t="s">
        <v>122</v>
      </c>
      <c r="L35" s="20" t="s">
        <v>170</v>
      </c>
      <c r="M35" s="29">
        <f t="shared" si="5"/>
        <v>332.22727999999995</v>
      </c>
      <c r="N35" s="24">
        <v>3.84</v>
      </c>
      <c r="O35" s="23">
        <f t="shared" si="6"/>
        <v>103.67999999999999</v>
      </c>
      <c r="P35" s="23">
        <f t="shared" si="7"/>
        <v>165.88799999999998</v>
      </c>
      <c r="Q35" s="23">
        <f t="shared" si="8"/>
        <v>269.56799999999998</v>
      </c>
      <c r="R35" s="23">
        <f t="shared" si="9"/>
        <v>274.56799999999998</v>
      </c>
      <c r="T35" s="21" t="s">
        <v>150</v>
      </c>
      <c r="U35" s="20" t="s">
        <v>170</v>
      </c>
      <c r="V35" s="29">
        <f t="shared" si="10"/>
        <v>1492.5349999999999</v>
      </c>
      <c r="W35">
        <v>17.5</v>
      </c>
      <c r="X35" s="1">
        <f t="shared" si="11"/>
        <v>472.5</v>
      </c>
      <c r="Y35" s="1">
        <f t="shared" si="12"/>
        <v>756</v>
      </c>
      <c r="Z35" s="1">
        <f t="shared" si="13"/>
        <v>1228.5</v>
      </c>
      <c r="AA35" s="1">
        <f t="shared" si="14"/>
        <v>1233.5</v>
      </c>
    </row>
    <row r="36" spans="1:27" ht="15.75" thickBot="1" x14ac:dyDescent="0.3">
      <c r="A36" s="11" t="s">
        <v>38</v>
      </c>
      <c r="B36" s="16" t="s">
        <v>29</v>
      </c>
      <c r="C36" s="12" t="s">
        <v>169</v>
      </c>
      <c r="D36" s="30">
        <f t="shared" si="0"/>
        <v>929.58249999999998</v>
      </c>
      <c r="E36" s="27">
        <v>10.7</v>
      </c>
      <c r="F36" s="27">
        <f t="shared" si="1"/>
        <v>288.89999999999998</v>
      </c>
      <c r="G36" s="27">
        <f t="shared" si="2"/>
        <v>433.34999999999997</v>
      </c>
      <c r="H36" s="27">
        <f t="shared" si="3"/>
        <v>722.25</v>
      </c>
      <c r="I36" s="25">
        <f t="shared" si="4"/>
        <v>768.25</v>
      </c>
      <c r="K36" s="21" t="s">
        <v>123</v>
      </c>
      <c r="L36" s="20" t="s">
        <v>170</v>
      </c>
      <c r="M36" s="29">
        <f t="shared" si="5"/>
        <v>359.40871999999996</v>
      </c>
      <c r="N36" s="24">
        <v>4.16</v>
      </c>
      <c r="O36" s="23">
        <f t="shared" si="6"/>
        <v>112.32000000000001</v>
      </c>
      <c r="P36" s="23">
        <f t="shared" si="7"/>
        <v>179.71199999999999</v>
      </c>
      <c r="Q36" s="23">
        <f t="shared" si="8"/>
        <v>292.03199999999998</v>
      </c>
      <c r="R36" s="23">
        <f t="shared" si="9"/>
        <v>297.03199999999998</v>
      </c>
      <c r="T36" s="21" t="s">
        <v>151</v>
      </c>
      <c r="U36" s="20" t="s">
        <v>170</v>
      </c>
      <c r="V36" s="29">
        <f t="shared" si="10"/>
        <v>923.42360000000008</v>
      </c>
      <c r="W36">
        <v>10.8</v>
      </c>
      <c r="X36" s="1">
        <f t="shared" si="11"/>
        <v>291.60000000000002</v>
      </c>
      <c r="Y36" s="1">
        <f t="shared" si="12"/>
        <v>466.56000000000006</v>
      </c>
      <c r="Z36" s="1">
        <f t="shared" si="13"/>
        <v>758.16000000000008</v>
      </c>
      <c r="AA36" s="1">
        <f t="shared" si="14"/>
        <v>763.16000000000008</v>
      </c>
    </row>
    <row r="37" spans="1:27" x14ac:dyDescent="0.25">
      <c r="A37" s="14" t="s">
        <v>39</v>
      </c>
      <c r="B37" s="15" t="s">
        <v>24</v>
      </c>
      <c r="C37" s="13" t="s">
        <v>169</v>
      </c>
      <c r="D37" s="31">
        <f t="shared" si="0"/>
        <v>639.63625000000002</v>
      </c>
      <c r="E37" s="27">
        <v>7.15</v>
      </c>
      <c r="F37" s="27">
        <f t="shared" si="1"/>
        <v>193.05</v>
      </c>
      <c r="G37" s="27">
        <f t="shared" si="2"/>
        <v>289.57499999999999</v>
      </c>
      <c r="H37" s="27">
        <f t="shared" si="3"/>
        <v>482.625</v>
      </c>
      <c r="I37" s="25">
        <f t="shared" si="4"/>
        <v>528.625</v>
      </c>
      <c r="M37" s="1"/>
      <c r="O37" s="23">
        <f t="shared" si="6"/>
        <v>0</v>
      </c>
      <c r="P37" s="23">
        <f t="shared" si="7"/>
        <v>0</v>
      </c>
      <c r="Q37" s="23">
        <f t="shared" si="8"/>
        <v>0</v>
      </c>
      <c r="R37" s="23">
        <f t="shared" si="9"/>
        <v>5</v>
      </c>
      <c r="T37" s="1"/>
      <c r="V37" s="1"/>
      <c r="X37" s="1"/>
      <c r="Y37" s="1"/>
      <c r="Z37" s="1"/>
      <c r="AA37" s="1"/>
    </row>
    <row r="38" spans="1:27" x14ac:dyDescent="0.25">
      <c r="A38" s="9" t="s">
        <v>40</v>
      </c>
      <c r="B38" s="13" t="s">
        <v>24</v>
      </c>
      <c r="C38" s="10" t="s">
        <v>169</v>
      </c>
      <c r="D38" s="29">
        <f t="shared" si="0"/>
        <v>729.47874999999999</v>
      </c>
      <c r="E38" s="27">
        <v>8.25</v>
      </c>
      <c r="F38" s="27">
        <f t="shared" si="1"/>
        <v>222.75</v>
      </c>
      <c r="G38" s="27">
        <f t="shared" si="2"/>
        <v>334.125</v>
      </c>
      <c r="H38" s="27">
        <f t="shared" si="3"/>
        <v>556.875</v>
      </c>
      <c r="I38" s="25">
        <f t="shared" si="4"/>
        <v>602.875</v>
      </c>
      <c r="M38" s="1"/>
      <c r="O38" s="23">
        <f t="shared" si="6"/>
        <v>0</v>
      </c>
      <c r="P38" s="23">
        <f t="shared" si="7"/>
        <v>0</v>
      </c>
      <c r="Q38" s="23">
        <f t="shared" si="8"/>
        <v>0</v>
      </c>
      <c r="R38" s="23">
        <f t="shared" si="9"/>
        <v>5</v>
      </c>
      <c r="V38" s="1"/>
      <c r="X38" s="1"/>
      <c r="Y38" s="1"/>
      <c r="Z38" s="1"/>
      <c r="AA38" s="1"/>
    </row>
    <row r="39" spans="1:27" x14ac:dyDescent="0.25">
      <c r="A39" s="9" t="s">
        <v>41</v>
      </c>
      <c r="B39" s="13" t="s">
        <v>24</v>
      </c>
      <c r="C39" s="10" t="s">
        <v>169</v>
      </c>
      <c r="D39" s="29">
        <f t="shared" si="0"/>
        <v>1039.84375</v>
      </c>
      <c r="E39" s="27">
        <v>12.05</v>
      </c>
      <c r="F39" s="27">
        <f t="shared" si="1"/>
        <v>325.35000000000002</v>
      </c>
      <c r="G39" s="27">
        <f t="shared" si="2"/>
        <v>488.02500000000003</v>
      </c>
      <c r="H39" s="27">
        <f t="shared" si="3"/>
        <v>813.375</v>
      </c>
      <c r="I39" s="25">
        <f t="shared" si="4"/>
        <v>859.375</v>
      </c>
      <c r="M39" s="1"/>
      <c r="O39" s="23">
        <f t="shared" si="6"/>
        <v>0</v>
      </c>
      <c r="P39" s="23">
        <f t="shared" si="7"/>
        <v>0</v>
      </c>
      <c r="Q39" s="23">
        <f t="shared" si="8"/>
        <v>0</v>
      </c>
      <c r="R39" s="23">
        <f t="shared" si="9"/>
        <v>5</v>
      </c>
      <c r="V39" s="1"/>
      <c r="X39" s="1"/>
      <c r="Y39" s="1"/>
      <c r="Z39" s="1"/>
      <c r="AA39" s="1"/>
    </row>
    <row r="40" spans="1:27" ht="15.75" thickBot="1" x14ac:dyDescent="0.3">
      <c r="A40" s="11" t="s">
        <v>42</v>
      </c>
      <c r="B40" s="16" t="s">
        <v>24</v>
      </c>
      <c r="C40" s="12" t="s">
        <v>169</v>
      </c>
      <c r="D40" s="30">
        <f t="shared" si="0"/>
        <v>1064.3462500000001</v>
      </c>
      <c r="E40" s="27">
        <v>12.35</v>
      </c>
      <c r="F40" s="27">
        <f t="shared" si="1"/>
        <v>333.45</v>
      </c>
      <c r="G40" s="27">
        <f t="shared" si="2"/>
        <v>500.17499999999995</v>
      </c>
      <c r="H40" s="27">
        <f t="shared" si="3"/>
        <v>833.625</v>
      </c>
      <c r="I40" s="25">
        <f t="shared" si="4"/>
        <v>879.625</v>
      </c>
      <c r="K40" s="7" t="s">
        <v>3</v>
      </c>
      <c r="L40" s="7" t="s">
        <v>168</v>
      </c>
      <c r="M40" s="8" t="s">
        <v>5</v>
      </c>
      <c r="O40" s="23">
        <f t="shared" si="6"/>
        <v>0</v>
      </c>
      <c r="P40" s="23">
        <f t="shared" si="7"/>
        <v>0</v>
      </c>
      <c r="Q40" s="23">
        <f t="shared" si="8"/>
        <v>0</v>
      </c>
      <c r="R40" s="23">
        <f t="shared" si="9"/>
        <v>5</v>
      </c>
      <c r="T40" s="7" t="s">
        <v>3</v>
      </c>
      <c r="U40" s="7" t="s">
        <v>168</v>
      </c>
      <c r="V40" s="8" t="s">
        <v>5</v>
      </c>
      <c r="X40" s="1"/>
      <c r="Y40" s="1"/>
      <c r="Z40" s="1"/>
      <c r="AA40" s="1"/>
    </row>
    <row r="41" spans="1:27" x14ac:dyDescent="0.25">
      <c r="A41" s="14" t="s">
        <v>43</v>
      </c>
      <c r="B41" s="15" t="s">
        <v>49</v>
      </c>
      <c r="C41" s="13" t="s">
        <v>169</v>
      </c>
      <c r="D41" s="31">
        <f t="shared" si="0"/>
        <v>639.63625000000002</v>
      </c>
      <c r="E41" s="27">
        <v>7.15</v>
      </c>
      <c r="F41" s="27">
        <f t="shared" si="1"/>
        <v>193.05</v>
      </c>
      <c r="G41" s="27">
        <f t="shared" si="2"/>
        <v>289.57499999999999</v>
      </c>
      <c r="H41" s="27">
        <f t="shared" si="3"/>
        <v>482.625</v>
      </c>
      <c r="I41" s="25">
        <f t="shared" si="4"/>
        <v>528.625</v>
      </c>
      <c r="K41" s="20" t="s">
        <v>155</v>
      </c>
      <c r="L41" s="20" t="s">
        <v>170</v>
      </c>
      <c r="M41" s="29">
        <f t="shared" si="5"/>
        <v>1067.825</v>
      </c>
      <c r="N41" s="23">
        <v>12.5</v>
      </c>
      <c r="O41" s="23">
        <f t="shared" si="6"/>
        <v>337.5</v>
      </c>
      <c r="P41" s="23">
        <f t="shared" si="7"/>
        <v>540</v>
      </c>
      <c r="Q41" s="23">
        <f t="shared" si="8"/>
        <v>877.5</v>
      </c>
      <c r="R41" s="23">
        <f t="shared" si="9"/>
        <v>882.5</v>
      </c>
      <c r="T41" s="20" t="s">
        <v>152</v>
      </c>
      <c r="U41" s="20" t="s">
        <v>170</v>
      </c>
      <c r="V41" s="29">
        <f t="shared" si="10"/>
        <v>57.015200000000007</v>
      </c>
      <c r="W41" s="33">
        <v>0.6</v>
      </c>
      <c r="X41" s="1">
        <f t="shared" si="11"/>
        <v>16.2</v>
      </c>
      <c r="Y41" s="1">
        <f t="shared" si="12"/>
        <v>25.92</v>
      </c>
      <c r="Z41" s="1">
        <f t="shared" si="13"/>
        <v>42.120000000000005</v>
      </c>
      <c r="AA41" s="1">
        <f t="shared" si="14"/>
        <v>47.120000000000005</v>
      </c>
    </row>
    <row r="42" spans="1:27" x14ac:dyDescent="0.25">
      <c r="A42" s="9" t="s">
        <v>44</v>
      </c>
      <c r="B42" s="13" t="s">
        <v>49</v>
      </c>
      <c r="C42" s="10" t="s">
        <v>169</v>
      </c>
      <c r="D42" s="29">
        <f t="shared" si="0"/>
        <v>729.47874999999999</v>
      </c>
      <c r="E42" s="28">
        <v>8.25</v>
      </c>
      <c r="F42" s="27">
        <f t="shared" si="1"/>
        <v>222.75</v>
      </c>
      <c r="G42" s="27">
        <f t="shared" si="2"/>
        <v>334.125</v>
      </c>
      <c r="H42" s="27">
        <f t="shared" si="3"/>
        <v>556.875</v>
      </c>
      <c r="I42" s="25">
        <f t="shared" si="4"/>
        <v>602.875</v>
      </c>
      <c r="K42" s="20" t="s">
        <v>156</v>
      </c>
      <c r="L42" s="20" t="s">
        <v>170</v>
      </c>
      <c r="M42" s="29">
        <f t="shared" si="5"/>
        <v>1360.0254799999998</v>
      </c>
      <c r="N42" s="23">
        <v>15.94</v>
      </c>
      <c r="O42" s="23">
        <f t="shared" si="6"/>
        <v>430.38</v>
      </c>
      <c r="P42" s="23">
        <f t="shared" si="7"/>
        <v>688.60799999999995</v>
      </c>
      <c r="Q42" s="23">
        <f t="shared" si="8"/>
        <v>1118.9879999999998</v>
      </c>
      <c r="R42" s="23">
        <f t="shared" si="9"/>
        <v>1123.9879999999998</v>
      </c>
      <c r="T42" s="20" t="s">
        <v>153</v>
      </c>
      <c r="U42" s="20" t="s">
        <v>170</v>
      </c>
      <c r="V42" s="29">
        <f t="shared" si="10"/>
        <v>69.756500000000003</v>
      </c>
      <c r="W42" s="33">
        <v>0.75</v>
      </c>
      <c r="X42" s="1">
        <f t="shared" si="11"/>
        <v>20.25</v>
      </c>
      <c r="Y42" s="1">
        <f t="shared" si="12"/>
        <v>32.400000000000006</v>
      </c>
      <c r="Z42" s="1">
        <f t="shared" si="13"/>
        <v>52.650000000000006</v>
      </c>
      <c r="AA42" s="1">
        <f t="shared" si="14"/>
        <v>57.650000000000006</v>
      </c>
    </row>
    <row r="43" spans="1:27" x14ac:dyDescent="0.25">
      <c r="A43" s="9" t="s">
        <v>45</v>
      </c>
      <c r="B43" s="13" t="s">
        <v>49</v>
      </c>
      <c r="C43" s="10" t="s">
        <v>169</v>
      </c>
      <c r="D43" s="29">
        <f t="shared" si="0"/>
        <v>639.63625000000002</v>
      </c>
      <c r="E43" s="28">
        <v>7.15</v>
      </c>
      <c r="F43" s="27">
        <f t="shared" si="1"/>
        <v>193.05</v>
      </c>
      <c r="G43" s="27">
        <f t="shared" si="2"/>
        <v>289.57499999999999</v>
      </c>
      <c r="H43" s="27">
        <f t="shared" si="3"/>
        <v>482.625</v>
      </c>
      <c r="I43" s="25">
        <f t="shared" si="4"/>
        <v>528.625</v>
      </c>
      <c r="K43" s="20" t="s">
        <v>157</v>
      </c>
      <c r="L43" s="20" t="s">
        <v>170</v>
      </c>
      <c r="M43" s="29">
        <f t="shared" si="5"/>
        <v>1423.7319800000002</v>
      </c>
      <c r="N43" s="23">
        <v>16.690000000000001</v>
      </c>
      <c r="O43" s="23">
        <f t="shared" si="6"/>
        <v>450.63000000000005</v>
      </c>
      <c r="P43" s="23">
        <f t="shared" si="7"/>
        <v>721.00800000000004</v>
      </c>
      <c r="Q43" s="23">
        <f t="shared" si="8"/>
        <v>1171.6380000000001</v>
      </c>
      <c r="R43" s="23">
        <f t="shared" si="9"/>
        <v>1176.6380000000001</v>
      </c>
      <c r="T43" s="20" t="s">
        <v>100</v>
      </c>
      <c r="U43" s="20" t="s">
        <v>170</v>
      </c>
      <c r="V43" s="29">
        <f t="shared" si="10"/>
        <v>90.992000000000004</v>
      </c>
      <c r="W43" s="33">
        <v>1</v>
      </c>
      <c r="X43" s="1">
        <f t="shared" si="11"/>
        <v>27</v>
      </c>
      <c r="Y43" s="1">
        <f t="shared" si="12"/>
        <v>43.2</v>
      </c>
      <c r="Z43" s="1">
        <f t="shared" si="13"/>
        <v>70.2</v>
      </c>
      <c r="AA43" s="1">
        <f t="shared" si="14"/>
        <v>75.2</v>
      </c>
    </row>
    <row r="44" spans="1:27" x14ac:dyDescent="0.25">
      <c r="A44" s="9" t="s">
        <v>46</v>
      </c>
      <c r="B44" s="13" t="s">
        <v>49</v>
      </c>
      <c r="C44" s="10" t="s">
        <v>169</v>
      </c>
      <c r="D44" s="29">
        <f t="shared" si="0"/>
        <v>1068.43</v>
      </c>
      <c r="E44" s="28">
        <v>12.4</v>
      </c>
      <c r="F44" s="27">
        <f t="shared" si="1"/>
        <v>334.8</v>
      </c>
      <c r="G44" s="27">
        <f t="shared" si="2"/>
        <v>502.20000000000005</v>
      </c>
      <c r="H44" s="27">
        <f t="shared" si="3"/>
        <v>837</v>
      </c>
      <c r="I44" s="25">
        <f t="shared" si="4"/>
        <v>883</v>
      </c>
      <c r="K44" s="20" t="s">
        <v>158</v>
      </c>
      <c r="L44" s="20" t="s">
        <v>170</v>
      </c>
      <c r="M44" s="29">
        <f t="shared" si="5"/>
        <v>1865.4303799999998</v>
      </c>
      <c r="N44" s="23">
        <v>21.89</v>
      </c>
      <c r="O44" s="23">
        <f t="shared" si="6"/>
        <v>591.03</v>
      </c>
      <c r="P44" s="23">
        <f t="shared" si="7"/>
        <v>945.64799999999991</v>
      </c>
      <c r="Q44" s="23">
        <f t="shared" si="8"/>
        <v>1536.6779999999999</v>
      </c>
      <c r="R44" s="23">
        <f t="shared" si="9"/>
        <v>1541.6779999999999</v>
      </c>
      <c r="T44" s="20" t="s">
        <v>154</v>
      </c>
      <c r="U44" s="20" t="s">
        <v>170</v>
      </c>
      <c r="V44" s="29">
        <f t="shared" si="10"/>
        <v>111.37808</v>
      </c>
      <c r="W44" s="33">
        <v>1.24</v>
      </c>
      <c r="X44" s="1">
        <f t="shared" si="11"/>
        <v>33.479999999999997</v>
      </c>
      <c r="Y44" s="1">
        <f t="shared" si="12"/>
        <v>53.567999999999998</v>
      </c>
      <c r="Z44" s="1">
        <f t="shared" si="13"/>
        <v>87.048000000000002</v>
      </c>
      <c r="AA44" s="1">
        <f t="shared" si="14"/>
        <v>92.048000000000002</v>
      </c>
    </row>
    <row r="45" spans="1:27" x14ac:dyDescent="0.25">
      <c r="A45" s="9" t="s">
        <v>47</v>
      </c>
      <c r="B45" s="13" t="s">
        <v>49</v>
      </c>
      <c r="C45" s="10" t="s">
        <v>169</v>
      </c>
      <c r="D45" s="29">
        <f t="shared" si="0"/>
        <v>1203.1937500000001</v>
      </c>
      <c r="E45" s="28">
        <v>14.05</v>
      </c>
      <c r="F45" s="27">
        <f t="shared" si="1"/>
        <v>379.35</v>
      </c>
      <c r="G45" s="27">
        <f t="shared" si="2"/>
        <v>569.02500000000009</v>
      </c>
      <c r="H45" s="27">
        <f t="shared" si="3"/>
        <v>948.37500000000011</v>
      </c>
      <c r="I45" s="25">
        <f t="shared" si="4"/>
        <v>994.37500000000011</v>
      </c>
      <c r="K45" s="20" t="s">
        <v>159</v>
      </c>
      <c r="L45" s="20" t="s">
        <v>170</v>
      </c>
      <c r="M45" s="29">
        <f t="shared" si="5"/>
        <v>2106.6656600000001</v>
      </c>
      <c r="N45" s="23">
        <v>24.73</v>
      </c>
      <c r="O45" s="23">
        <f t="shared" si="6"/>
        <v>667.71</v>
      </c>
      <c r="P45" s="23">
        <f t="shared" si="7"/>
        <v>1068.336</v>
      </c>
      <c r="Q45" s="23">
        <f t="shared" si="8"/>
        <v>1736.046</v>
      </c>
      <c r="R45" s="23">
        <f t="shared" si="9"/>
        <v>1741.046</v>
      </c>
      <c r="T45" s="20" t="s">
        <v>102</v>
      </c>
      <c r="U45" s="20" t="s">
        <v>170</v>
      </c>
      <c r="V45" s="29">
        <f t="shared" si="10"/>
        <v>121.57112000000001</v>
      </c>
      <c r="W45" s="33">
        <v>1.36</v>
      </c>
      <c r="X45" s="1">
        <f t="shared" si="11"/>
        <v>36.720000000000006</v>
      </c>
      <c r="Y45" s="1">
        <f t="shared" si="12"/>
        <v>58.75200000000001</v>
      </c>
      <c r="Z45" s="1">
        <f t="shared" si="13"/>
        <v>95.472000000000008</v>
      </c>
      <c r="AA45" s="1">
        <f t="shared" si="14"/>
        <v>100.47200000000001</v>
      </c>
    </row>
    <row r="46" spans="1:27" ht="15.75" thickBot="1" x14ac:dyDescent="0.3">
      <c r="A46" s="11" t="s">
        <v>48</v>
      </c>
      <c r="B46" s="12" t="s">
        <v>49</v>
      </c>
      <c r="C46" s="12" t="s">
        <v>169</v>
      </c>
      <c r="D46" s="30">
        <f t="shared" si="0"/>
        <v>1031.67625</v>
      </c>
      <c r="E46" s="28">
        <v>11.95</v>
      </c>
      <c r="F46" s="27">
        <f t="shared" si="1"/>
        <v>322.64999999999998</v>
      </c>
      <c r="G46" s="27">
        <f t="shared" si="2"/>
        <v>483.97499999999997</v>
      </c>
      <c r="H46" s="27">
        <f t="shared" si="3"/>
        <v>806.625</v>
      </c>
      <c r="I46" s="25">
        <f t="shared" si="4"/>
        <v>852.625</v>
      </c>
      <c r="K46" s="20" t="s">
        <v>160</v>
      </c>
      <c r="L46" s="20" t="s">
        <v>170</v>
      </c>
      <c r="M46" s="29">
        <f t="shared" si="5"/>
        <v>2158.4802799999998</v>
      </c>
      <c r="N46" s="23">
        <v>25.34</v>
      </c>
      <c r="O46" s="23">
        <f t="shared" si="6"/>
        <v>684.18</v>
      </c>
      <c r="P46" s="23">
        <f t="shared" si="7"/>
        <v>1094.6879999999999</v>
      </c>
      <c r="Q46" s="23">
        <f t="shared" si="8"/>
        <v>1778.8679999999999</v>
      </c>
      <c r="R46" s="23">
        <f t="shared" si="9"/>
        <v>1783.8679999999999</v>
      </c>
      <c r="T46" s="20" t="s">
        <v>105</v>
      </c>
      <c r="U46" s="20" t="s">
        <v>170</v>
      </c>
      <c r="V46" s="29">
        <f t="shared" si="10"/>
        <v>150.45140000000001</v>
      </c>
      <c r="W46" s="33">
        <v>1.7</v>
      </c>
      <c r="X46" s="1">
        <f t="shared" si="11"/>
        <v>45.9</v>
      </c>
      <c r="Y46" s="1">
        <f t="shared" si="12"/>
        <v>73.44</v>
      </c>
      <c r="Z46" s="1">
        <f t="shared" si="13"/>
        <v>119.34</v>
      </c>
      <c r="AA46" s="1">
        <f t="shared" si="14"/>
        <v>124.34</v>
      </c>
    </row>
    <row r="47" spans="1:27" x14ac:dyDescent="0.25">
      <c r="A47" s="14" t="s">
        <v>50</v>
      </c>
      <c r="B47" s="17" t="s">
        <v>54</v>
      </c>
      <c r="C47" s="13" t="s">
        <v>169</v>
      </c>
      <c r="D47" s="31">
        <f t="shared" si="0"/>
        <v>594.71499999999992</v>
      </c>
      <c r="E47" s="28">
        <v>6.6</v>
      </c>
      <c r="F47" s="27">
        <f t="shared" si="1"/>
        <v>178.2</v>
      </c>
      <c r="G47" s="27">
        <f t="shared" si="2"/>
        <v>267.29999999999995</v>
      </c>
      <c r="H47" s="27">
        <f t="shared" si="3"/>
        <v>445.49999999999994</v>
      </c>
      <c r="I47" s="25">
        <f t="shared" si="4"/>
        <v>491.49999999999994</v>
      </c>
      <c r="K47" s="20" t="s">
        <v>161</v>
      </c>
      <c r="L47" s="20" t="s">
        <v>170</v>
      </c>
      <c r="M47" s="29">
        <f t="shared" si="5"/>
        <v>2221.3373599999995</v>
      </c>
      <c r="N47" s="23">
        <v>26.08</v>
      </c>
      <c r="O47" s="23">
        <f t="shared" si="6"/>
        <v>704.16</v>
      </c>
      <c r="P47" s="23">
        <f t="shared" si="7"/>
        <v>1126.6559999999999</v>
      </c>
      <c r="Q47" s="23">
        <f t="shared" si="8"/>
        <v>1830.8159999999998</v>
      </c>
      <c r="R47" s="23">
        <f t="shared" si="9"/>
        <v>1835.8159999999998</v>
      </c>
      <c r="T47" s="20" t="s">
        <v>109</v>
      </c>
      <c r="U47" s="20" t="s">
        <v>170</v>
      </c>
      <c r="V47" s="29">
        <f t="shared" si="10"/>
        <v>186.97645999999997</v>
      </c>
      <c r="W47" s="33">
        <v>2.13</v>
      </c>
      <c r="X47" s="1">
        <f t="shared" si="11"/>
        <v>57.51</v>
      </c>
      <c r="Y47" s="1">
        <f t="shared" si="12"/>
        <v>92.015999999999991</v>
      </c>
      <c r="Z47" s="1">
        <f t="shared" si="13"/>
        <v>149.52599999999998</v>
      </c>
      <c r="AA47" s="1">
        <f t="shared" si="14"/>
        <v>154.52599999999998</v>
      </c>
    </row>
    <row r="48" spans="1:27" x14ac:dyDescent="0.25">
      <c r="A48" s="9" t="s">
        <v>51</v>
      </c>
      <c r="B48" s="10" t="s">
        <v>54</v>
      </c>
      <c r="C48" s="10" t="s">
        <v>169</v>
      </c>
      <c r="D48" s="29">
        <f t="shared" si="0"/>
        <v>639.63625000000002</v>
      </c>
      <c r="E48" s="28">
        <v>7.15</v>
      </c>
      <c r="F48" s="27">
        <f t="shared" si="1"/>
        <v>193.05</v>
      </c>
      <c r="G48" s="27">
        <f t="shared" si="2"/>
        <v>289.57499999999999</v>
      </c>
      <c r="H48" s="27">
        <f t="shared" si="3"/>
        <v>482.625</v>
      </c>
      <c r="I48" s="25">
        <f t="shared" si="4"/>
        <v>528.625</v>
      </c>
      <c r="K48" s="20" t="s">
        <v>162</v>
      </c>
      <c r="L48" s="20" t="s">
        <v>170</v>
      </c>
      <c r="M48" s="29">
        <f t="shared" si="5"/>
        <v>3339.1740800000002</v>
      </c>
      <c r="N48" s="23">
        <v>39.24</v>
      </c>
      <c r="O48" s="23">
        <f t="shared" si="6"/>
        <v>1059.48</v>
      </c>
      <c r="P48" s="23">
        <f t="shared" si="7"/>
        <v>1695.1679999999999</v>
      </c>
      <c r="Q48" s="23">
        <f t="shared" si="8"/>
        <v>2754.6480000000001</v>
      </c>
      <c r="R48" s="23">
        <f t="shared" si="9"/>
        <v>2759.6480000000001</v>
      </c>
      <c r="T48" s="20" t="s">
        <v>112</v>
      </c>
      <c r="U48" s="20" t="s">
        <v>170</v>
      </c>
      <c r="V48" s="29">
        <f t="shared" si="10"/>
        <v>216.70616000000001</v>
      </c>
      <c r="W48" s="33">
        <v>2.48</v>
      </c>
      <c r="X48" s="1">
        <f t="shared" si="11"/>
        <v>66.959999999999994</v>
      </c>
      <c r="Y48" s="1">
        <f t="shared" si="12"/>
        <v>107.136</v>
      </c>
      <c r="Z48" s="1">
        <f t="shared" si="13"/>
        <v>174.096</v>
      </c>
      <c r="AA48" s="1">
        <f t="shared" si="14"/>
        <v>179.096</v>
      </c>
    </row>
    <row r="49" spans="1:27" x14ac:dyDescent="0.25">
      <c r="A49" s="9" t="s">
        <v>52</v>
      </c>
      <c r="B49" s="17" t="s">
        <v>54</v>
      </c>
      <c r="C49" s="10" t="s">
        <v>169</v>
      </c>
      <c r="D49" s="29">
        <f t="shared" si="0"/>
        <v>709.06</v>
      </c>
      <c r="E49" s="28">
        <v>8</v>
      </c>
      <c r="F49" s="27">
        <f t="shared" si="1"/>
        <v>216</v>
      </c>
      <c r="G49" s="27">
        <f t="shared" si="2"/>
        <v>324</v>
      </c>
      <c r="H49" s="27">
        <f t="shared" si="3"/>
        <v>540</v>
      </c>
      <c r="I49" s="25">
        <f t="shared" si="4"/>
        <v>586</v>
      </c>
      <c r="K49" s="20" t="s">
        <v>163</v>
      </c>
      <c r="L49" s="20" t="s">
        <v>170</v>
      </c>
      <c r="M49" s="29">
        <f t="shared" si="5"/>
        <v>3505.6604000000002</v>
      </c>
      <c r="N49" s="23">
        <v>41.2</v>
      </c>
      <c r="O49" s="23">
        <f t="shared" si="6"/>
        <v>1112.4000000000001</v>
      </c>
      <c r="P49" s="23">
        <f t="shared" si="7"/>
        <v>1779.8400000000001</v>
      </c>
      <c r="Q49" s="23">
        <f t="shared" si="8"/>
        <v>2892.2400000000002</v>
      </c>
      <c r="R49" s="23">
        <f t="shared" si="9"/>
        <v>2897.2400000000002</v>
      </c>
      <c r="T49" s="20" t="s">
        <v>115</v>
      </c>
      <c r="U49" s="20" t="s">
        <v>170</v>
      </c>
      <c r="V49" s="29">
        <f t="shared" si="10"/>
        <v>2605.2751999999996</v>
      </c>
      <c r="W49" s="33">
        <v>30.6</v>
      </c>
      <c r="X49" s="1">
        <f t="shared" si="11"/>
        <v>826.2</v>
      </c>
      <c r="Y49" s="1">
        <f t="shared" si="12"/>
        <v>1321.92</v>
      </c>
      <c r="Z49" s="1">
        <f t="shared" si="13"/>
        <v>2148.12</v>
      </c>
      <c r="AA49" s="1">
        <f t="shared" si="14"/>
        <v>2153.12</v>
      </c>
    </row>
    <row r="50" spans="1:27" ht="15.75" thickBot="1" x14ac:dyDescent="0.3">
      <c r="A50" s="11" t="s">
        <v>53</v>
      </c>
      <c r="B50" s="12" t="s">
        <v>54</v>
      </c>
      <c r="C50" s="12" t="s">
        <v>169</v>
      </c>
      <c r="D50" s="30">
        <f t="shared" si="0"/>
        <v>1060.2625</v>
      </c>
      <c r="E50" s="28">
        <v>12.3</v>
      </c>
      <c r="F50" s="27">
        <f t="shared" si="1"/>
        <v>332.1</v>
      </c>
      <c r="G50" s="27">
        <f t="shared" si="2"/>
        <v>498.15000000000003</v>
      </c>
      <c r="H50" s="27">
        <f t="shared" si="3"/>
        <v>830.25</v>
      </c>
      <c r="I50" s="25">
        <f t="shared" si="4"/>
        <v>876.25</v>
      </c>
      <c r="K50" s="20" t="s">
        <v>164</v>
      </c>
      <c r="L50" s="20" t="s">
        <v>170</v>
      </c>
      <c r="M50" s="29">
        <f t="shared" si="5"/>
        <v>3696.7799</v>
      </c>
      <c r="N50" s="23">
        <v>43.45</v>
      </c>
      <c r="O50" s="23">
        <f t="shared" si="6"/>
        <v>1173.1500000000001</v>
      </c>
      <c r="P50" s="23">
        <f t="shared" si="7"/>
        <v>1877.04</v>
      </c>
      <c r="Q50" s="23">
        <f t="shared" si="8"/>
        <v>3050.19</v>
      </c>
      <c r="R50" s="23">
        <f t="shared" si="9"/>
        <v>3055.19</v>
      </c>
      <c r="T50" s="1"/>
      <c r="V50" s="1"/>
    </row>
    <row r="51" spans="1:27" x14ac:dyDescent="0.25">
      <c r="A51" s="14" t="s">
        <v>55</v>
      </c>
      <c r="B51" s="15" t="s">
        <v>54</v>
      </c>
      <c r="C51" s="13" t="s">
        <v>169</v>
      </c>
      <c r="D51" s="31">
        <f t="shared" si="0"/>
        <v>1427.8</v>
      </c>
      <c r="E51" s="28">
        <v>16.8</v>
      </c>
      <c r="F51" s="27">
        <f t="shared" si="1"/>
        <v>453.6</v>
      </c>
      <c r="G51" s="27">
        <f t="shared" si="2"/>
        <v>680.40000000000009</v>
      </c>
      <c r="H51" s="27">
        <f t="shared" si="3"/>
        <v>1134</v>
      </c>
      <c r="I51" s="25">
        <f t="shared" si="4"/>
        <v>1180</v>
      </c>
      <c r="K51" s="20" t="s">
        <v>165</v>
      </c>
      <c r="L51" s="20" t="s">
        <v>170</v>
      </c>
      <c r="M51" s="29">
        <f t="shared" si="5"/>
        <v>1738.8667999999998</v>
      </c>
      <c r="N51" s="23">
        <v>20.399999999999999</v>
      </c>
      <c r="O51" s="23">
        <f t="shared" si="6"/>
        <v>550.79999999999995</v>
      </c>
      <c r="P51" s="23">
        <f t="shared" si="7"/>
        <v>881.27999999999986</v>
      </c>
      <c r="Q51" s="23">
        <f t="shared" si="8"/>
        <v>1432.08</v>
      </c>
      <c r="R51" s="23">
        <f t="shared" si="9"/>
        <v>1437.08</v>
      </c>
      <c r="T51" s="1"/>
      <c r="V51" s="1"/>
    </row>
    <row r="52" spans="1:27" x14ac:dyDescent="0.25">
      <c r="A52" s="9" t="s">
        <v>56</v>
      </c>
      <c r="B52" s="13" t="s">
        <v>60</v>
      </c>
      <c r="C52" s="10" t="s">
        <v>169</v>
      </c>
      <c r="D52" s="29">
        <f t="shared" si="0"/>
        <v>504.8725</v>
      </c>
      <c r="E52" s="28">
        <v>5.5</v>
      </c>
      <c r="F52" s="27">
        <f t="shared" si="1"/>
        <v>148.5</v>
      </c>
      <c r="G52" s="27">
        <f t="shared" si="2"/>
        <v>222.75000000000003</v>
      </c>
      <c r="H52" s="27">
        <f t="shared" si="3"/>
        <v>371.25</v>
      </c>
      <c r="I52" s="25">
        <f t="shared" si="4"/>
        <v>417.25</v>
      </c>
      <c r="K52" s="20" t="s">
        <v>166</v>
      </c>
      <c r="L52" s="20" t="s">
        <v>170</v>
      </c>
      <c r="M52" s="29">
        <f t="shared" si="5"/>
        <v>2622.2636000000002</v>
      </c>
      <c r="N52" s="23">
        <v>30.8</v>
      </c>
      <c r="O52" s="23">
        <f t="shared" si="6"/>
        <v>831.6</v>
      </c>
      <c r="P52" s="23">
        <f t="shared" si="7"/>
        <v>1330.5600000000002</v>
      </c>
      <c r="Q52" s="23">
        <f t="shared" si="8"/>
        <v>2162.1600000000003</v>
      </c>
      <c r="R52" s="23">
        <f t="shared" si="9"/>
        <v>2167.1600000000003</v>
      </c>
      <c r="T52" s="1"/>
      <c r="V52" s="1"/>
    </row>
    <row r="53" spans="1:27" x14ac:dyDescent="0.25">
      <c r="A53" s="9" t="s">
        <v>57</v>
      </c>
      <c r="B53" s="13" t="s">
        <v>60</v>
      </c>
      <c r="C53" s="10" t="s">
        <v>169</v>
      </c>
      <c r="D53" s="29">
        <f t="shared" si="0"/>
        <v>770.31624999999997</v>
      </c>
      <c r="E53" s="28">
        <v>8.75</v>
      </c>
      <c r="F53" s="27">
        <f t="shared" si="1"/>
        <v>236.25</v>
      </c>
      <c r="G53" s="27">
        <f t="shared" si="2"/>
        <v>354.375</v>
      </c>
      <c r="H53" s="27">
        <f t="shared" si="3"/>
        <v>590.625</v>
      </c>
      <c r="I53" s="25">
        <f t="shared" si="4"/>
        <v>636.625</v>
      </c>
      <c r="K53" s="20" t="s">
        <v>167</v>
      </c>
      <c r="L53" s="20" t="s">
        <v>170</v>
      </c>
      <c r="M53" s="29">
        <f t="shared" si="5"/>
        <v>3063.9619999999995</v>
      </c>
      <c r="N53" s="23">
        <v>36</v>
      </c>
      <c r="O53" s="23">
        <f t="shared" si="6"/>
        <v>972</v>
      </c>
      <c r="P53" s="23">
        <f t="shared" si="7"/>
        <v>1555.2</v>
      </c>
      <c r="Q53" s="23">
        <f t="shared" si="8"/>
        <v>2527.1999999999998</v>
      </c>
      <c r="R53" s="23">
        <f t="shared" si="9"/>
        <v>2532.1999999999998</v>
      </c>
      <c r="T53" s="1"/>
      <c r="V53" s="1"/>
    </row>
    <row r="54" spans="1:27" x14ac:dyDescent="0.25">
      <c r="A54" s="9" t="s">
        <v>58</v>
      </c>
      <c r="B54" s="13" t="s">
        <v>60</v>
      </c>
      <c r="C54" s="10" t="s">
        <v>169</v>
      </c>
      <c r="D54" s="29">
        <f t="shared" si="0"/>
        <v>639.63625000000002</v>
      </c>
      <c r="E54" s="28">
        <v>7.15</v>
      </c>
      <c r="F54" s="27">
        <f t="shared" si="1"/>
        <v>193.05</v>
      </c>
      <c r="G54" s="27">
        <f t="shared" si="2"/>
        <v>289.57499999999999</v>
      </c>
      <c r="H54" s="27">
        <f t="shared" si="3"/>
        <v>482.625</v>
      </c>
      <c r="I54" s="25">
        <f t="shared" si="4"/>
        <v>528.625</v>
      </c>
      <c r="K54" s="1"/>
      <c r="M54" s="1"/>
    </row>
    <row r="55" spans="1:27" ht="15.75" thickBot="1" x14ac:dyDescent="0.3">
      <c r="A55" s="11" t="s">
        <v>59</v>
      </c>
      <c r="B55" s="12" t="s">
        <v>60</v>
      </c>
      <c r="C55" s="12" t="s">
        <v>169</v>
      </c>
      <c r="D55" s="30">
        <f t="shared" si="0"/>
        <v>619.21750000000009</v>
      </c>
      <c r="E55" s="28">
        <v>6.9</v>
      </c>
      <c r="F55" s="27">
        <f t="shared" si="1"/>
        <v>186.3</v>
      </c>
      <c r="G55" s="27">
        <f t="shared" si="2"/>
        <v>279.45000000000005</v>
      </c>
      <c r="H55" s="27">
        <f t="shared" si="3"/>
        <v>465.75000000000006</v>
      </c>
      <c r="I55" s="25">
        <f t="shared" si="4"/>
        <v>511.75000000000006</v>
      </c>
      <c r="K55" s="1"/>
      <c r="M55" s="1"/>
    </row>
    <row r="56" spans="1:27" x14ac:dyDescent="0.25">
      <c r="A56" s="14" t="s">
        <v>61</v>
      </c>
      <c r="B56" s="15" t="s">
        <v>63</v>
      </c>
      <c r="C56" s="13" t="s">
        <v>169</v>
      </c>
      <c r="D56" s="31">
        <f t="shared" si="0"/>
        <v>1072.5137500000001</v>
      </c>
      <c r="E56" s="28">
        <v>12.45</v>
      </c>
      <c r="F56" s="27">
        <f t="shared" si="1"/>
        <v>336.15</v>
      </c>
      <c r="G56" s="27">
        <f t="shared" si="2"/>
        <v>504.22499999999997</v>
      </c>
      <c r="H56" s="27">
        <f t="shared" si="3"/>
        <v>840.375</v>
      </c>
      <c r="I56" s="25">
        <f t="shared" si="4"/>
        <v>886.375</v>
      </c>
      <c r="K56" s="1"/>
      <c r="M56" s="1"/>
    </row>
    <row r="57" spans="1:27" ht="15.75" thickBot="1" x14ac:dyDescent="0.3">
      <c r="A57" s="11" t="s">
        <v>62</v>
      </c>
      <c r="B57" s="16" t="s">
        <v>63</v>
      </c>
      <c r="C57" s="12" t="s">
        <v>169</v>
      </c>
      <c r="D57" s="30">
        <f t="shared" si="0"/>
        <v>1166.44</v>
      </c>
      <c r="E57" s="28">
        <v>13.6</v>
      </c>
      <c r="F57" s="27">
        <f t="shared" si="1"/>
        <v>367.2</v>
      </c>
      <c r="G57" s="27">
        <f t="shared" si="2"/>
        <v>550.79999999999995</v>
      </c>
      <c r="H57" s="27">
        <f t="shared" si="3"/>
        <v>918</v>
      </c>
      <c r="I57" s="25">
        <f t="shared" si="4"/>
        <v>964</v>
      </c>
      <c r="K57" s="1"/>
      <c r="M57" s="1"/>
    </row>
    <row r="58" spans="1:27" x14ac:dyDescent="0.25">
      <c r="A58" s="14" t="s">
        <v>64</v>
      </c>
      <c r="B58" s="15" t="s">
        <v>69</v>
      </c>
      <c r="C58" s="13" t="s">
        <v>169</v>
      </c>
      <c r="D58" s="31">
        <f t="shared" si="0"/>
        <v>627.38499999999999</v>
      </c>
      <c r="E58" s="28">
        <v>7</v>
      </c>
      <c r="F58" s="27">
        <f t="shared" si="1"/>
        <v>189</v>
      </c>
      <c r="G58" s="27">
        <f t="shared" si="2"/>
        <v>283.5</v>
      </c>
      <c r="H58" s="27">
        <f t="shared" si="3"/>
        <v>472.5</v>
      </c>
      <c r="I58" s="25">
        <f t="shared" si="4"/>
        <v>518.5</v>
      </c>
    </row>
    <row r="59" spans="1:27" x14ac:dyDescent="0.25">
      <c r="A59" s="9" t="s">
        <v>65</v>
      </c>
      <c r="B59" s="13" t="s">
        <v>69</v>
      </c>
      <c r="C59" s="10" t="s">
        <v>169</v>
      </c>
      <c r="D59" s="29">
        <f t="shared" si="0"/>
        <v>627.38499999999999</v>
      </c>
      <c r="E59" s="28">
        <v>7</v>
      </c>
      <c r="F59" s="27">
        <f t="shared" si="1"/>
        <v>189</v>
      </c>
      <c r="G59" s="27">
        <f t="shared" si="2"/>
        <v>283.5</v>
      </c>
      <c r="H59" s="27">
        <f t="shared" si="3"/>
        <v>472.5</v>
      </c>
      <c r="I59" s="25">
        <f t="shared" si="4"/>
        <v>518.5</v>
      </c>
    </row>
    <row r="60" spans="1:27" x14ac:dyDescent="0.25">
      <c r="A60" s="9" t="s">
        <v>66</v>
      </c>
      <c r="B60" s="13" t="s">
        <v>69</v>
      </c>
      <c r="C60" s="10" t="s">
        <v>169</v>
      </c>
      <c r="D60" s="29">
        <f t="shared" si="0"/>
        <v>639.63625000000002</v>
      </c>
      <c r="E60" s="28">
        <v>7.15</v>
      </c>
      <c r="F60" s="27">
        <f t="shared" si="1"/>
        <v>193.05</v>
      </c>
      <c r="G60" s="27">
        <f t="shared" si="2"/>
        <v>289.57499999999999</v>
      </c>
      <c r="H60" s="27">
        <f t="shared" si="3"/>
        <v>482.625</v>
      </c>
      <c r="I60" s="25">
        <f t="shared" si="4"/>
        <v>528.625</v>
      </c>
    </row>
    <row r="61" spans="1:27" x14ac:dyDescent="0.25">
      <c r="A61" s="9" t="s">
        <v>67</v>
      </c>
      <c r="B61" s="13" t="s">
        <v>69</v>
      </c>
      <c r="C61" s="10" t="s">
        <v>169</v>
      </c>
      <c r="D61" s="29">
        <f t="shared" si="0"/>
        <v>933.66624999999999</v>
      </c>
      <c r="E61" s="28">
        <v>10.75</v>
      </c>
      <c r="F61" s="27">
        <f t="shared" si="1"/>
        <v>290.25</v>
      </c>
      <c r="G61" s="27">
        <f t="shared" si="2"/>
        <v>435.375</v>
      </c>
      <c r="H61" s="27">
        <f t="shared" si="3"/>
        <v>725.625</v>
      </c>
      <c r="I61" s="25">
        <f t="shared" si="4"/>
        <v>771.625</v>
      </c>
    </row>
    <row r="62" spans="1:27" ht="15.75" thickBot="1" x14ac:dyDescent="0.3">
      <c r="A62" s="11" t="s">
        <v>68</v>
      </c>
      <c r="B62" s="16" t="s">
        <v>69</v>
      </c>
      <c r="C62" s="12" t="s">
        <v>169</v>
      </c>
      <c r="D62" s="30">
        <f t="shared" si="0"/>
        <v>1023.50875</v>
      </c>
      <c r="E62" s="28">
        <v>11.85</v>
      </c>
      <c r="F62" s="27">
        <f t="shared" si="1"/>
        <v>319.95</v>
      </c>
      <c r="G62" s="27">
        <f t="shared" si="2"/>
        <v>479.92500000000001</v>
      </c>
      <c r="H62" s="27">
        <f t="shared" si="3"/>
        <v>799.875</v>
      </c>
      <c r="I62" s="25">
        <f t="shared" si="4"/>
        <v>845.875</v>
      </c>
    </row>
    <row r="63" spans="1:27" x14ac:dyDescent="0.25">
      <c r="A63" s="14" t="s">
        <v>70</v>
      </c>
      <c r="B63" s="15" t="s">
        <v>72</v>
      </c>
      <c r="C63" s="13" t="s">
        <v>169</v>
      </c>
      <c r="D63" s="31">
        <f t="shared" si="0"/>
        <v>1199.1099999999999</v>
      </c>
      <c r="E63" s="28">
        <v>14</v>
      </c>
      <c r="F63" s="27">
        <f t="shared" si="1"/>
        <v>378</v>
      </c>
      <c r="G63" s="27">
        <f t="shared" si="2"/>
        <v>567</v>
      </c>
      <c r="H63" s="27">
        <f t="shared" si="3"/>
        <v>945</v>
      </c>
      <c r="I63" s="25">
        <f t="shared" si="4"/>
        <v>991</v>
      </c>
    </row>
    <row r="64" spans="1:27" ht="15.75" thickBot="1" x14ac:dyDescent="0.3">
      <c r="A64" s="11" t="s">
        <v>71</v>
      </c>
      <c r="B64" s="16" t="s">
        <v>72</v>
      </c>
      <c r="C64" s="12" t="s">
        <v>169</v>
      </c>
      <c r="D64" s="30">
        <f t="shared" si="0"/>
        <v>1280.7849999999999</v>
      </c>
      <c r="E64" s="28">
        <v>15</v>
      </c>
      <c r="F64" s="27">
        <f t="shared" si="1"/>
        <v>405</v>
      </c>
      <c r="G64" s="27">
        <f t="shared" si="2"/>
        <v>607.5</v>
      </c>
      <c r="H64" s="27">
        <f t="shared" si="3"/>
        <v>1012.5</v>
      </c>
      <c r="I64" s="25">
        <f t="shared" si="4"/>
        <v>1058.5</v>
      </c>
    </row>
    <row r="65" spans="1:9" x14ac:dyDescent="0.25">
      <c r="A65" s="14" t="s">
        <v>73</v>
      </c>
      <c r="B65" s="15" t="s">
        <v>76</v>
      </c>
      <c r="C65" s="13" t="s">
        <v>169</v>
      </c>
      <c r="D65" s="31">
        <f t="shared" si="0"/>
        <v>1603.4012499999999</v>
      </c>
      <c r="E65" s="28">
        <v>18.95</v>
      </c>
      <c r="F65" s="27">
        <f t="shared" si="1"/>
        <v>511.65</v>
      </c>
      <c r="G65" s="27">
        <f t="shared" si="2"/>
        <v>767.47499999999991</v>
      </c>
      <c r="H65" s="27">
        <f t="shared" si="3"/>
        <v>1279.125</v>
      </c>
      <c r="I65" s="25">
        <f t="shared" si="4"/>
        <v>1325.125</v>
      </c>
    </row>
    <row r="66" spans="1:9" x14ac:dyDescent="0.25">
      <c r="A66" s="9" t="s">
        <v>74</v>
      </c>
      <c r="B66" s="13" t="s">
        <v>76</v>
      </c>
      <c r="C66" s="10" t="s">
        <v>169</v>
      </c>
      <c r="D66" s="29">
        <f t="shared" si="0"/>
        <v>1823.9237499999999</v>
      </c>
      <c r="E66" s="28">
        <v>21.65</v>
      </c>
      <c r="F66" s="27">
        <f t="shared" si="1"/>
        <v>584.54999999999995</v>
      </c>
      <c r="G66" s="27">
        <f t="shared" si="2"/>
        <v>876.82499999999993</v>
      </c>
      <c r="H66" s="27">
        <f t="shared" si="3"/>
        <v>1461.375</v>
      </c>
      <c r="I66" s="25">
        <f t="shared" si="4"/>
        <v>1507.375</v>
      </c>
    </row>
    <row r="67" spans="1:9" ht="15.75" thickBot="1" x14ac:dyDescent="0.3">
      <c r="A67" s="11" t="s">
        <v>75</v>
      </c>
      <c r="B67" s="16" t="s">
        <v>76</v>
      </c>
      <c r="C67" s="12" t="s">
        <v>169</v>
      </c>
      <c r="D67" s="30">
        <f t="shared" si="0"/>
        <v>1897.4312499999999</v>
      </c>
      <c r="E67" s="28">
        <v>22.55</v>
      </c>
      <c r="F67" s="27">
        <f t="shared" si="1"/>
        <v>608.85</v>
      </c>
      <c r="G67" s="27">
        <f t="shared" si="2"/>
        <v>913.27499999999998</v>
      </c>
      <c r="H67" s="27">
        <f t="shared" si="3"/>
        <v>1522.125</v>
      </c>
      <c r="I67" s="25">
        <f t="shared" si="4"/>
        <v>1568.125</v>
      </c>
    </row>
    <row r="68" spans="1:9" x14ac:dyDescent="0.25">
      <c r="A68" s="14" t="s">
        <v>77</v>
      </c>
      <c r="B68" s="15" t="s">
        <v>80</v>
      </c>
      <c r="C68" s="13" t="s">
        <v>169</v>
      </c>
      <c r="D68" s="31">
        <f t="shared" si="0"/>
        <v>1656.49</v>
      </c>
      <c r="E68" s="28">
        <v>19.600000000000001</v>
      </c>
      <c r="F68" s="27">
        <f t="shared" si="1"/>
        <v>529.20000000000005</v>
      </c>
      <c r="G68" s="27">
        <f t="shared" si="2"/>
        <v>793.80000000000007</v>
      </c>
      <c r="H68" s="27">
        <f t="shared" si="3"/>
        <v>1323</v>
      </c>
      <c r="I68" s="25">
        <f t="shared" si="4"/>
        <v>1369</v>
      </c>
    </row>
    <row r="69" spans="1:9" x14ac:dyDescent="0.25">
      <c r="A69" s="9" t="s">
        <v>78</v>
      </c>
      <c r="B69" s="10" t="s">
        <v>81</v>
      </c>
      <c r="C69" s="10" t="s">
        <v>169</v>
      </c>
      <c r="D69" s="29">
        <f t="shared" si="0"/>
        <v>1525.81</v>
      </c>
      <c r="E69" s="28">
        <v>18</v>
      </c>
      <c r="F69" s="27">
        <f t="shared" si="1"/>
        <v>486</v>
      </c>
      <c r="G69" s="27">
        <f t="shared" si="2"/>
        <v>729</v>
      </c>
      <c r="H69" s="27">
        <f t="shared" si="3"/>
        <v>1215</v>
      </c>
      <c r="I69" s="25">
        <f t="shared" si="4"/>
        <v>1261</v>
      </c>
    </row>
    <row r="70" spans="1:9" ht="15.75" thickBot="1" x14ac:dyDescent="0.3">
      <c r="A70" s="11" t="s">
        <v>79</v>
      </c>
      <c r="B70" s="12" t="s">
        <v>81</v>
      </c>
      <c r="C70" s="12" t="s">
        <v>169</v>
      </c>
      <c r="D70" s="30">
        <f t="shared" si="0"/>
        <v>1607.4849999999999</v>
      </c>
      <c r="E70" s="28">
        <v>19</v>
      </c>
      <c r="F70" s="27">
        <f t="shared" si="1"/>
        <v>513</v>
      </c>
      <c r="G70" s="27">
        <f t="shared" si="2"/>
        <v>769.5</v>
      </c>
      <c r="H70" s="27">
        <f t="shared" si="3"/>
        <v>1282.5</v>
      </c>
      <c r="I70" s="25">
        <f t="shared" si="4"/>
        <v>1328.5</v>
      </c>
    </row>
    <row r="71" spans="1:9" ht="15.75" thickBot="1" x14ac:dyDescent="0.3">
      <c r="A71" s="18" t="s">
        <v>82</v>
      </c>
      <c r="B71" s="19" t="s">
        <v>95</v>
      </c>
      <c r="C71" s="19" t="s">
        <v>169</v>
      </c>
      <c r="D71" s="32">
        <f t="shared" si="0"/>
        <v>1313.4549999999999</v>
      </c>
      <c r="E71" s="28">
        <v>15.4</v>
      </c>
      <c r="F71" s="27">
        <f t="shared" si="1"/>
        <v>415.8</v>
      </c>
      <c r="G71" s="27">
        <f t="shared" si="2"/>
        <v>623.70000000000005</v>
      </c>
      <c r="H71" s="27">
        <f t="shared" si="3"/>
        <v>1039.5</v>
      </c>
      <c r="I71" s="25">
        <f t="shared" si="4"/>
        <v>1085.5</v>
      </c>
    </row>
    <row r="72" spans="1:9" ht="15.75" thickBot="1" x14ac:dyDescent="0.3">
      <c r="A72" s="18" t="s">
        <v>83</v>
      </c>
      <c r="B72" s="19" t="s">
        <v>89</v>
      </c>
      <c r="C72" s="19" t="s">
        <v>169</v>
      </c>
      <c r="D72" s="32">
        <f t="shared" si="0"/>
        <v>1493.1399999999999</v>
      </c>
      <c r="E72" s="28">
        <v>17.600000000000001</v>
      </c>
      <c r="F72" s="27">
        <f t="shared" si="1"/>
        <v>475.20000000000005</v>
      </c>
      <c r="G72" s="27">
        <f t="shared" si="2"/>
        <v>712.80000000000007</v>
      </c>
      <c r="H72" s="27">
        <f t="shared" si="3"/>
        <v>1188</v>
      </c>
      <c r="I72" s="25">
        <f t="shared" si="4"/>
        <v>1234</v>
      </c>
    </row>
    <row r="73" spans="1:9" ht="15.75" thickBot="1" x14ac:dyDescent="0.3">
      <c r="A73" s="18" t="s">
        <v>84</v>
      </c>
      <c r="B73" s="19" t="s">
        <v>90</v>
      </c>
      <c r="C73" s="19" t="s">
        <v>169</v>
      </c>
      <c r="D73" s="32">
        <f t="shared" si="0"/>
        <v>1672.825</v>
      </c>
      <c r="E73" s="28">
        <v>19.8</v>
      </c>
      <c r="F73" s="27">
        <f t="shared" si="1"/>
        <v>534.6</v>
      </c>
      <c r="G73" s="27">
        <f t="shared" si="2"/>
        <v>801.9</v>
      </c>
      <c r="H73" s="27">
        <f t="shared" si="3"/>
        <v>1336.5</v>
      </c>
      <c r="I73" s="25">
        <f t="shared" si="4"/>
        <v>1382.5</v>
      </c>
    </row>
    <row r="74" spans="1:9" ht="15.75" thickBot="1" x14ac:dyDescent="0.3">
      <c r="A74" s="18" t="s">
        <v>85</v>
      </c>
      <c r="B74" s="19" t="s">
        <v>91</v>
      </c>
      <c r="C74" s="19" t="s">
        <v>169</v>
      </c>
      <c r="D74" s="32">
        <f t="shared" ref="D74:D77" si="15">I74*1.21</f>
        <v>1403.2974999999999</v>
      </c>
      <c r="E74" s="28">
        <v>16.5</v>
      </c>
      <c r="F74" s="27">
        <f t="shared" ref="F74:F77" si="16">E74*27</f>
        <v>445.5</v>
      </c>
      <c r="G74" s="27">
        <f t="shared" ref="G74:G77" si="17">F74/100*150</f>
        <v>668.25</v>
      </c>
      <c r="H74" s="27">
        <f t="shared" ref="H74:H77" si="18">G74+F74</f>
        <v>1113.75</v>
      </c>
      <c r="I74" s="25">
        <f t="shared" ref="I74:I77" si="19">H74+46</f>
        <v>1159.75</v>
      </c>
    </row>
    <row r="75" spans="1:9" ht="15.75" thickBot="1" x14ac:dyDescent="0.3">
      <c r="A75" s="18" t="s">
        <v>86</v>
      </c>
      <c r="B75" s="19" t="s">
        <v>93</v>
      </c>
      <c r="C75" s="19" t="s">
        <v>169</v>
      </c>
      <c r="D75" s="32">
        <f t="shared" si="15"/>
        <v>2436.4862499999999</v>
      </c>
      <c r="E75" s="28">
        <v>29.15</v>
      </c>
      <c r="F75" s="27">
        <f t="shared" si="16"/>
        <v>787.05</v>
      </c>
      <c r="G75" s="27">
        <f t="shared" si="17"/>
        <v>1180.575</v>
      </c>
      <c r="H75" s="27">
        <f t="shared" si="18"/>
        <v>1967.625</v>
      </c>
      <c r="I75" s="25">
        <f t="shared" si="19"/>
        <v>2013.625</v>
      </c>
    </row>
    <row r="76" spans="1:9" ht="15.75" thickBot="1" x14ac:dyDescent="0.3">
      <c r="A76" s="18" t="s">
        <v>87</v>
      </c>
      <c r="B76" s="19" t="s">
        <v>92</v>
      </c>
      <c r="C76" s="19" t="s">
        <v>169</v>
      </c>
      <c r="D76" s="32">
        <f t="shared" si="15"/>
        <v>2077.11625</v>
      </c>
      <c r="E76" s="28">
        <v>24.75</v>
      </c>
      <c r="F76" s="27">
        <f t="shared" si="16"/>
        <v>668.25</v>
      </c>
      <c r="G76" s="27">
        <f t="shared" si="17"/>
        <v>1002.375</v>
      </c>
      <c r="H76" s="27">
        <f t="shared" si="18"/>
        <v>1670.625</v>
      </c>
      <c r="I76" s="25">
        <f t="shared" si="19"/>
        <v>1716.625</v>
      </c>
    </row>
    <row r="77" spans="1:9" ht="15.75" thickBot="1" x14ac:dyDescent="0.3">
      <c r="A77" s="18" t="s">
        <v>88</v>
      </c>
      <c r="B77" s="19" t="s">
        <v>94</v>
      </c>
      <c r="C77" s="19" t="s">
        <v>169</v>
      </c>
      <c r="D77" s="32">
        <f t="shared" si="15"/>
        <v>2750.9349999999999</v>
      </c>
      <c r="E77" s="28">
        <v>33</v>
      </c>
      <c r="F77" s="27">
        <f t="shared" si="16"/>
        <v>891</v>
      </c>
      <c r="G77" s="27">
        <f t="shared" si="17"/>
        <v>1336.5</v>
      </c>
      <c r="H77" s="27">
        <f t="shared" si="18"/>
        <v>2227.5</v>
      </c>
      <c r="I77" s="25">
        <f t="shared" si="19"/>
        <v>2273.5</v>
      </c>
    </row>
    <row r="78" spans="1:9" x14ac:dyDescent="0.25">
      <c r="A78" s="1"/>
      <c r="B78" s="1"/>
      <c r="D78" s="1"/>
    </row>
    <row r="79" spans="1:9" x14ac:dyDescent="0.25">
      <c r="A79" s="1"/>
      <c r="B79" s="1"/>
      <c r="D79" s="1"/>
    </row>
    <row r="80" spans="1:9" x14ac:dyDescent="0.25">
      <c r="A80" s="1"/>
      <c r="B80" s="1"/>
      <c r="D80" s="1"/>
    </row>
    <row r="81" spans="1:4" x14ac:dyDescent="0.25">
      <c r="A81" s="1"/>
      <c r="B81" s="1"/>
      <c r="D81" s="1"/>
    </row>
    <row r="82" spans="1:4" x14ac:dyDescent="0.25">
      <c r="A82" s="1"/>
      <c r="B82" s="1"/>
      <c r="D82" s="1"/>
    </row>
    <row r="83" spans="1:4" x14ac:dyDescent="0.25">
      <c r="A83" s="1"/>
      <c r="B83" s="1"/>
      <c r="D83" s="1"/>
    </row>
    <row r="84" spans="1:4" x14ac:dyDescent="0.25">
      <c r="A84" s="1"/>
      <c r="B84" s="1"/>
      <c r="D84" s="1"/>
    </row>
  </sheetData>
  <sheetProtection algorithmName="SHA-512" hashValue="67d+l8fHdyk3CCyTr4M8IH/rCwK/A+6yQal0MqTP7JEgGBTsitE6/618OsLtStDalDRLs1SgNgQILIG9TnUStQ==" saltValue="Sx5YWjdLhkZqQd2Vm6/0GQ==" spinCount="100000" sheet="1" objects="1" scenarios="1"/>
  <mergeCells count="1">
    <mergeCell ref="A4:T4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2018-01-17T12:13:09Z</cp:lastPrinted>
  <dcterms:created xsi:type="dcterms:W3CDTF">2018-01-08T13:25:27Z</dcterms:created>
  <dcterms:modified xsi:type="dcterms:W3CDTF">2018-01-17T12:43:12Z</dcterms:modified>
</cp:coreProperties>
</file>